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Nick\Downloads\"/>
    </mc:Choice>
  </mc:AlternateContent>
  <xr:revisionPtr revIDLastSave="0" documentId="8_{0924C043-E139-4A45-8D05-CCFC798541C1}" xr6:coauthVersionLast="47" xr6:coauthVersionMax="47" xr10:uidLastSave="{00000000-0000-0000-0000-000000000000}"/>
  <bookViews>
    <workbookView xWindow="-96" yWindow="-96" windowWidth="23232" windowHeight="12552" tabRatio="603"/>
  </bookViews>
  <sheets>
    <sheet name="меню 2025 г.,1-4 кл" sheetId="170" r:id="rId1"/>
    <sheet name="Лист1" sheetId="16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4" i="170" l="1"/>
  <c r="F124" i="170"/>
  <c r="D124" i="170"/>
  <c r="G80" i="170"/>
  <c r="F80" i="170"/>
  <c r="E80" i="170"/>
  <c r="D80" i="170"/>
  <c r="G50" i="170"/>
  <c r="F50" i="170"/>
  <c r="E50" i="170"/>
  <c r="D50" i="170"/>
  <c r="G249" i="170"/>
  <c r="F249" i="170"/>
  <c r="E249" i="170"/>
  <c r="D249" i="170"/>
  <c r="G242" i="170"/>
  <c r="G259" i="170"/>
  <c r="F242" i="170"/>
  <c r="E242" i="170"/>
  <c r="E259" i="170"/>
  <c r="G325" i="170"/>
  <c r="F325" i="170"/>
  <c r="E325" i="170"/>
  <c r="D325" i="170"/>
  <c r="G315" i="170"/>
  <c r="F315" i="170"/>
  <c r="E315" i="170"/>
  <c r="D315" i="170"/>
  <c r="G304" i="170"/>
  <c r="F304" i="170"/>
  <c r="E304" i="170"/>
  <c r="D304" i="170"/>
  <c r="G297" i="170"/>
  <c r="F297" i="170"/>
  <c r="E297" i="170"/>
  <c r="D297" i="170"/>
  <c r="G293" i="170"/>
  <c r="F293" i="170"/>
  <c r="E293" i="170"/>
  <c r="D293" i="170"/>
  <c r="G283" i="170"/>
  <c r="F283" i="170"/>
  <c r="E283" i="170"/>
  <c r="D283" i="170"/>
  <c r="G279" i="170"/>
  <c r="F279" i="170"/>
  <c r="E279" i="170"/>
  <c r="D279" i="170"/>
  <c r="G267" i="170"/>
  <c r="G285" i="170"/>
  <c r="F267" i="170"/>
  <c r="F285" i="170"/>
  <c r="E267" i="170"/>
  <c r="E285" i="170"/>
  <c r="D267" i="170"/>
  <c r="D285" i="170"/>
  <c r="G257" i="170"/>
  <c r="F257" i="170"/>
  <c r="E257" i="170"/>
  <c r="D257" i="170"/>
  <c r="G252" i="170"/>
  <c r="F252" i="170"/>
  <c r="E252" i="170"/>
  <c r="D252" i="170"/>
  <c r="D259" i="170"/>
  <c r="F259" i="170"/>
  <c r="G228" i="170"/>
  <c r="F228" i="170"/>
  <c r="E228" i="170"/>
  <c r="D228" i="170"/>
  <c r="G218" i="170"/>
  <c r="F218" i="170"/>
  <c r="E218" i="170"/>
  <c r="D218" i="170"/>
  <c r="G212" i="170"/>
  <c r="F212" i="170"/>
  <c r="F230" i="170"/>
  <c r="E212" i="170"/>
  <c r="E230" i="170"/>
  <c r="D212" i="170"/>
  <c r="D230" i="170"/>
  <c r="G199" i="170"/>
  <c r="F199" i="170"/>
  <c r="E199" i="170"/>
  <c r="D199" i="170"/>
  <c r="G194" i="170"/>
  <c r="F194" i="170"/>
  <c r="E194" i="170"/>
  <c r="D194" i="170"/>
  <c r="G184" i="170"/>
  <c r="F184" i="170"/>
  <c r="F203" i="170"/>
  <c r="E184" i="170"/>
  <c r="E203" i="170"/>
  <c r="D184" i="170"/>
  <c r="D203" i="170"/>
  <c r="G172" i="170"/>
  <c r="F172" i="170"/>
  <c r="E172" i="170"/>
  <c r="D172" i="170"/>
  <c r="G168" i="170"/>
  <c r="F168" i="170"/>
  <c r="E168" i="170"/>
  <c r="D168" i="170"/>
  <c r="G159" i="170"/>
  <c r="F159" i="170"/>
  <c r="F176" i="170"/>
  <c r="E159" i="170"/>
  <c r="E176" i="170"/>
  <c r="D159" i="170"/>
  <c r="G147" i="170"/>
  <c r="F147" i="170"/>
  <c r="E147" i="170"/>
  <c r="D147" i="170"/>
  <c r="G143" i="170"/>
  <c r="F143" i="170"/>
  <c r="E143" i="170"/>
  <c r="D143" i="170"/>
  <c r="G133" i="170"/>
  <c r="F133" i="170"/>
  <c r="F151" i="170"/>
  <c r="E133" i="170"/>
  <c r="E151" i="170"/>
  <c r="D133" i="170"/>
  <c r="D151" i="170"/>
  <c r="E124" i="170"/>
  <c r="G119" i="170"/>
  <c r="F119" i="170"/>
  <c r="E119" i="170"/>
  <c r="D119" i="170"/>
  <c r="G117" i="170"/>
  <c r="F117" i="170"/>
  <c r="E117" i="170"/>
  <c r="D117" i="170"/>
  <c r="G105" i="170"/>
  <c r="G126" i="170"/>
  <c r="F105" i="170"/>
  <c r="E105" i="170"/>
  <c r="E126" i="170"/>
  <c r="D105" i="170"/>
  <c r="D126" i="170"/>
  <c r="G94" i="170"/>
  <c r="F94" i="170"/>
  <c r="E94" i="170"/>
  <c r="D94" i="170"/>
  <c r="G90" i="170"/>
  <c r="F90" i="170"/>
  <c r="F98" i="170"/>
  <c r="E90" i="170"/>
  <c r="D90" i="170"/>
  <c r="G67" i="170"/>
  <c r="F67" i="170"/>
  <c r="E67" i="170"/>
  <c r="D67" i="170"/>
  <c r="G60" i="170"/>
  <c r="F60" i="170"/>
  <c r="F71" i="170"/>
  <c r="E60" i="170"/>
  <c r="D60" i="170"/>
  <c r="D71" i="170"/>
  <c r="G38" i="170"/>
  <c r="F38" i="170"/>
  <c r="E38" i="170"/>
  <c r="D38" i="170"/>
  <c r="G37" i="170"/>
  <c r="F37" i="170"/>
  <c r="E37" i="170"/>
  <c r="D37" i="170"/>
  <c r="G27" i="170"/>
  <c r="F27" i="170"/>
  <c r="F42" i="170"/>
  <c r="E27" i="170"/>
  <c r="E42" i="170"/>
  <c r="D27" i="170"/>
  <c r="D42" i="170"/>
  <c r="D81" i="170"/>
  <c r="F126" i="170"/>
  <c r="G230" i="170"/>
  <c r="G203" i="170"/>
  <c r="G151" i="170"/>
  <c r="E71" i="170"/>
  <c r="E98" i="170"/>
  <c r="G98" i="170"/>
  <c r="G71" i="170"/>
  <c r="G42" i="170"/>
  <c r="F328" i="170"/>
  <c r="D176" i="170"/>
  <c r="G176" i="170"/>
  <c r="D98" i="170"/>
  <c r="D328" i="170"/>
  <c r="E328" i="170"/>
  <c r="G328" i="170"/>
</calcChain>
</file>

<file path=xl/sharedStrings.xml><?xml version="1.0" encoding="utf-8"?>
<sst xmlns="http://schemas.openxmlformats.org/spreadsheetml/2006/main" count="434" uniqueCount="192">
  <si>
    <t>пром.выпуск</t>
  </si>
  <si>
    <t>Сок виноградный</t>
  </si>
  <si>
    <t>180/10/10</t>
  </si>
  <si>
    <t>366/596</t>
  </si>
  <si>
    <t>190/10</t>
  </si>
  <si>
    <t>Щи на мясном бульоне со сметаной</t>
  </si>
  <si>
    <t>Суп гороховый мясном бульоне</t>
  </si>
  <si>
    <t>Борщ сибирский, мясом, сметаной</t>
  </si>
  <si>
    <t>Инженер - технолог МКУ РЦ УО УКМО</t>
  </si>
  <si>
    <t>Т.В.Антипина</t>
  </si>
  <si>
    <t>Сок яблочный</t>
  </si>
  <si>
    <t>Йогурт питьевой</t>
  </si>
  <si>
    <t>2-ой завтрак</t>
  </si>
  <si>
    <t>Хлеб ржаной</t>
  </si>
  <si>
    <t>Йогурт фруктовый</t>
  </si>
  <si>
    <t>Сок мультифрут</t>
  </si>
  <si>
    <t>Молоко пастеризованное</t>
  </si>
  <si>
    <t>Сок апельсиновый</t>
  </si>
  <si>
    <t>Молоко пастеризованое</t>
  </si>
  <si>
    <t>12 ДЕНЬ</t>
  </si>
  <si>
    <t>Сок гранатовый</t>
  </si>
  <si>
    <t>Груши свежие</t>
  </si>
  <si>
    <t>Йгурт фруктовый</t>
  </si>
  <si>
    <t>Мандарины свежие</t>
  </si>
  <si>
    <t>Яблоки свежие</t>
  </si>
  <si>
    <t>50/50</t>
  </si>
  <si>
    <t>100</t>
  </si>
  <si>
    <t>50/100</t>
  </si>
  <si>
    <t>Суп картофельный с крупой и рыбой</t>
  </si>
  <si>
    <t>Чай с сахаром</t>
  </si>
  <si>
    <t>Масло сливочное</t>
  </si>
  <si>
    <t>10</t>
  </si>
  <si>
    <t>Яйца варёные</t>
  </si>
  <si>
    <t>Рассольник ленинградский с мясом, сметаной</t>
  </si>
  <si>
    <t>Кофейный напиток на цельном молоке</t>
  </si>
  <si>
    <t>Использован "Сборник рецептур блюд и кулинарных изделий для предприятий общественного питания при</t>
  </si>
  <si>
    <t>общеобразовательных школах", выпуск 2004 год.</t>
  </si>
  <si>
    <t>" Сборник технологических нормативов, рецептур блюд и кулинарных изделий для дошкольных организаций</t>
  </si>
  <si>
    <t>и детских оздоровительных учреждений.", выпуск 2012 год.</t>
  </si>
  <si>
    <t>При приготовлении блюд использована йодированная соль.</t>
  </si>
  <si>
    <t>Рецептура</t>
  </si>
  <si>
    <t>Всего за 10 дней</t>
  </si>
  <si>
    <t>105/5</t>
  </si>
  <si>
    <t>Свекольник с мясом, сметаной</t>
  </si>
  <si>
    <t xml:space="preserve"> </t>
  </si>
  <si>
    <t>Салат из картофеля с морской капустой</t>
  </si>
  <si>
    <t>145,Сб-к 2012</t>
  </si>
  <si>
    <t>Наименование блюд</t>
  </si>
  <si>
    <t>Белки в гр.</t>
  </si>
  <si>
    <t>Жиры в гр.</t>
  </si>
  <si>
    <t>Углеводы в гр.</t>
  </si>
  <si>
    <t>ЗАВТРАК</t>
  </si>
  <si>
    <t>1 ДЕНЬ</t>
  </si>
  <si>
    <t>Сыр</t>
  </si>
  <si>
    <t>Итого</t>
  </si>
  <si>
    <t>ОБЕД</t>
  </si>
  <si>
    <t>Всего</t>
  </si>
  <si>
    <t>2ДЕНЬ</t>
  </si>
  <si>
    <t>Хлеб пшеничный</t>
  </si>
  <si>
    <t>Кисель</t>
  </si>
  <si>
    <t>ПОЛДНИК</t>
  </si>
  <si>
    <t>Винегрет овощной</t>
  </si>
  <si>
    <t>Яйца вареные</t>
  </si>
  <si>
    <t>Чай с молоком</t>
  </si>
  <si>
    <t>3 ДЕНЬ</t>
  </si>
  <si>
    <t>80/5</t>
  </si>
  <si>
    <t>Картофельное пюре</t>
  </si>
  <si>
    <t>Пирожки печеные с печенью</t>
  </si>
  <si>
    <t>4 ДЕНЬ</t>
  </si>
  <si>
    <t>5 ДЕНЬ</t>
  </si>
  <si>
    <t>Борщ с мясом,сметаной</t>
  </si>
  <si>
    <t>Рис припущенный</t>
  </si>
  <si>
    <t>6 ДЕНЬ</t>
  </si>
  <si>
    <t>Кофейный напиток</t>
  </si>
  <si>
    <t>Булочка с маком</t>
  </si>
  <si>
    <t>7 ДЕНЬ</t>
  </si>
  <si>
    <t>80/150</t>
  </si>
  <si>
    <t>8 ДЕНЬ</t>
  </si>
  <si>
    <t>Булочка домашняя</t>
  </si>
  <si>
    <t>9 ДЕНЬ</t>
  </si>
  <si>
    <t>10 ДЕНЬ</t>
  </si>
  <si>
    <t>Кефир</t>
  </si>
  <si>
    <t>Макаронные изделия отварные</t>
  </si>
  <si>
    <t>Средняя за 10 дней</t>
  </si>
  <si>
    <t>Каша гречневая</t>
  </si>
  <si>
    <t>Рис припущеннный</t>
  </si>
  <si>
    <t>-</t>
  </si>
  <si>
    <t>Компот из кураги</t>
  </si>
  <si>
    <t>Фрукты</t>
  </si>
  <si>
    <t>Напиток из шиповника</t>
  </si>
  <si>
    <t>Чай с лимоном</t>
  </si>
  <si>
    <t>Плов из птицы</t>
  </si>
  <si>
    <t>60/30</t>
  </si>
  <si>
    <t>70/40</t>
  </si>
  <si>
    <t>70/5</t>
  </si>
  <si>
    <t>Хлеб пшеничный с маслом</t>
  </si>
  <si>
    <t>Икра морковная</t>
  </si>
  <si>
    <t>2,0/ 70</t>
  </si>
  <si>
    <t>50/5</t>
  </si>
  <si>
    <t xml:space="preserve">Молоко 3,2 % </t>
  </si>
  <si>
    <t>Тефтели с соусом</t>
  </si>
  <si>
    <t>2,0/75</t>
  </si>
  <si>
    <t>Пирожки печеные с картофелем</t>
  </si>
  <si>
    <t>Чай полусладкий</t>
  </si>
  <si>
    <t>Рожок песочный с сахаром</t>
  </si>
  <si>
    <t>Йогурт</t>
  </si>
  <si>
    <t>60/20</t>
  </si>
  <si>
    <t>Пирожки печеные с капустой</t>
  </si>
  <si>
    <t>Омлет натуральный с маслом</t>
  </si>
  <si>
    <t>Бличики с джемом</t>
  </si>
  <si>
    <t>Тефтели рыбные с соусом</t>
  </si>
  <si>
    <t>Чай с молоком сгущенным</t>
  </si>
  <si>
    <t>Булочка с маслом</t>
  </si>
  <si>
    <t>Масса порции,г</t>
  </si>
  <si>
    <t>с 7 - 11 лет</t>
  </si>
  <si>
    <t>УТВЕРЖДАЮ:</t>
  </si>
  <si>
    <t>Каша гречневая рассыпчатая</t>
  </si>
  <si>
    <t>Апельсины</t>
  </si>
  <si>
    <t>Напиток из плодов шиповника</t>
  </si>
  <si>
    <t>70/30</t>
  </si>
  <si>
    <t>451/587</t>
  </si>
  <si>
    <t>Компот из смеси сухофруктов</t>
  </si>
  <si>
    <t>160, Сб-к 2012</t>
  </si>
  <si>
    <t>Суп - лапша домашняя с курицей</t>
  </si>
  <si>
    <t>Примерное 10- ти дневное меню для МОУ СОШ Усть - Кутского муниципального образования.</t>
  </si>
  <si>
    <t>1,6</t>
  </si>
  <si>
    <t>Средняя в день</t>
  </si>
  <si>
    <t>Калорийность в ккал.</t>
  </si>
  <si>
    <t>Печень по - строгановски</t>
  </si>
  <si>
    <t>Царская ватрушка с соусом молочным</t>
  </si>
  <si>
    <t>Каша рисовая молочная</t>
  </si>
  <si>
    <t>200</t>
  </si>
  <si>
    <t>Макаронные изделия с сыром</t>
  </si>
  <si>
    <t>60/120</t>
  </si>
  <si>
    <t>Салат Степной</t>
  </si>
  <si>
    <t>Котлеты куриные с маслом</t>
  </si>
  <si>
    <t>Котлета морская  с соусом</t>
  </si>
  <si>
    <t>357/ 468, Сб -к 2012</t>
  </si>
  <si>
    <t>Кисель из брусники</t>
  </si>
  <si>
    <t>50/40</t>
  </si>
  <si>
    <t>Напиток апельсиновый</t>
  </si>
  <si>
    <t>Кисель из ягод</t>
  </si>
  <si>
    <t>0,8</t>
  </si>
  <si>
    <t>50/150</t>
  </si>
  <si>
    <t>150/20</t>
  </si>
  <si>
    <t>507, С - к 2012</t>
  </si>
  <si>
    <t>Плов из говядины</t>
  </si>
  <si>
    <t>Суп гороховый с мясом</t>
  </si>
  <si>
    <t>120/30</t>
  </si>
  <si>
    <t>Кисель из ягоды</t>
  </si>
  <si>
    <t>Хлеб с сыром</t>
  </si>
  <si>
    <t>Зелёный горошек</t>
  </si>
  <si>
    <t>Булочка сдобная</t>
  </si>
  <si>
    <t>19,5</t>
  </si>
  <si>
    <t>Салат с крабовыми палочками</t>
  </si>
  <si>
    <t>контрольная прор.</t>
  </si>
  <si>
    <t>Салат из свёклы с сыром</t>
  </si>
  <si>
    <t>Салат рыбный</t>
  </si>
  <si>
    <t>Салат из кукурузы с яйцом и луком</t>
  </si>
  <si>
    <t>487/468</t>
  </si>
  <si>
    <t>Капуста тушённая</t>
  </si>
  <si>
    <t>Кисломолочный Снежок</t>
  </si>
  <si>
    <t>Апельсины свежие</t>
  </si>
  <si>
    <t>Котлета из говядины с соусом</t>
  </si>
  <si>
    <t>451/468</t>
  </si>
  <si>
    <t>Рассольник домашний с мясом</t>
  </si>
  <si>
    <t>Биточки мясные с соусом</t>
  </si>
  <si>
    <t>Борщ сибирский с мясом, сметаной</t>
  </si>
  <si>
    <t>60/150</t>
  </si>
  <si>
    <t>Салат из моркови с зелёным горошком</t>
  </si>
  <si>
    <t>71, Сб-к 2012 г</t>
  </si>
  <si>
    <t>Птица в соусе с томатом</t>
  </si>
  <si>
    <t>415, Сб- к 2012 г.</t>
  </si>
  <si>
    <t>Беф-строганов</t>
  </si>
  <si>
    <t>Суп с клёцками</t>
  </si>
  <si>
    <t>Рыба припущенная с соусом</t>
  </si>
  <si>
    <t>371/468</t>
  </si>
  <si>
    <t>Каша молочная Дружба</t>
  </si>
  <si>
    <t>Бутерброд с маслом, сыром</t>
  </si>
  <si>
    <t>275, Сб-к 2012</t>
  </si>
  <si>
    <t>Жаркое по - домашнему</t>
  </si>
  <si>
    <t>Говядина, тушёная с капустой</t>
  </si>
  <si>
    <t>"__________"____________________ 2025 г.</t>
  </si>
  <si>
    <t>на 2025 год.</t>
  </si>
  <si>
    <t xml:space="preserve">                         Н.А.Латышева</t>
  </si>
  <si>
    <t>Директор МОУ СОШ № 1 УКМО</t>
  </si>
  <si>
    <t>30/10</t>
  </si>
  <si>
    <t>30/10/10</t>
  </si>
  <si>
    <t xml:space="preserve">Какао с молоком </t>
  </si>
  <si>
    <t>30</t>
  </si>
  <si>
    <t xml:space="preserve">Какао на молоке </t>
  </si>
  <si>
    <t>Хлеб с маслом,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</si>
</sst>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9" formatCode="0.0"/>
    <numFmt numFmtId="198" formatCode="0.0%"/>
  </numFmts>
  <fonts count="10" x14ac:knownFonts="1">
    <font>
      <sz val="10"/>
      <name val="Arial"/>
    </font>
    <font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u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4" fillId="0" borderId="4" xfId="0" applyFont="1" applyBorder="1"/>
    <xf numFmtId="0" fontId="5" fillId="0" borderId="0" xfId="0" applyFont="1"/>
    <xf numFmtId="0" fontId="3" fillId="0" borderId="2" xfId="0" applyFont="1" applyBorder="1"/>
    <xf numFmtId="189" fontId="3" fillId="0" borderId="2" xfId="0" applyNumberFormat="1" applyFont="1" applyBorder="1" applyAlignment="1">
      <alignment horizontal="center"/>
    </xf>
    <xf numFmtId="189" fontId="3" fillId="0" borderId="4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Border="1"/>
    <xf numFmtId="0" fontId="3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189" fontId="4" fillId="0" borderId="2" xfId="0" applyNumberFormat="1" applyFont="1" applyBorder="1" applyAlignment="1">
      <alignment horizontal="center"/>
    </xf>
    <xf numFmtId="17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3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5" xfId="0" applyFont="1" applyBorder="1"/>
    <xf numFmtId="9" fontId="5" fillId="0" borderId="0" xfId="0" applyNumberFormat="1" applyFont="1"/>
    <xf numFmtId="0" fontId="8" fillId="0" borderId="2" xfId="0" applyFont="1" applyBorder="1"/>
    <xf numFmtId="0" fontId="3" fillId="0" borderId="7" xfId="0" applyFont="1" applyBorder="1"/>
    <xf numFmtId="189" fontId="3" fillId="0" borderId="7" xfId="0" applyNumberFormat="1" applyFont="1" applyBorder="1" applyAlignment="1">
      <alignment horizontal="center"/>
    </xf>
    <xf numFmtId="0" fontId="4" fillId="0" borderId="6" xfId="0" applyFont="1" applyBorder="1"/>
    <xf numFmtId="189" fontId="4" fillId="0" borderId="7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9" fontId="1" fillId="0" borderId="0" xfId="0" applyNumberFormat="1" applyFont="1"/>
    <xf numFmtId="10" fontId="5" fillId="0" borderId="0" xfId="0" applyNumberFormat="1" applyFont="1"/>
    <xf numFmtId="0" fontId="3" fillId="0" borderId="2" xfId="0" applyFont="1" applyBorder="1" applyAlignment="1">
      <alignment horizontal="left"/>
    </xf>
    <xf numFmtId="49" fontId="4" fillId="0" borderId="7" xfId="0" applyNumberFormat="1" applyFont="1" applyBorder="1" applyAlignment="1">
      <alignment horizontal="center"/>
    </xf>
    <xf numFmtId="198" fontId="5" fillId="0" borderId="0" xfId="0" applyNumberFormat="1" applyFont="1"/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center"/>
    </xf>
    <xf numFmtId="0" fontId="3" fillId="0" borderId="8" xfId="0" applyFont="1" applyBorder="1" applyAlignment="1">
      <alignment horizontal="left"/>
    </xf>
    <xf numFmtId="49" fontId="5" fillId="0" borderId="0" xfId="0" applyNumberFormat="1" applyFont="1"/>
    <xf numFmtId="0" fontId="3" fillId="0" borderId="2" xfId="0" applyFont="1" applyBorder="1" applyAlignment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9"/>
  <sheetViews>
    <sheetView tabSelected="1" topLeftCell="A165" zoomScale="98" zoomScaleNormal="98" workbookViewId="0">
      <selection activeCell="G132" sqref="G132"/>
    </sheetView>
  </sheetViews>
  <sheetFormatPr defaultColWidth="9.1640625" defaultRowHeight="12.6" x14ac:dyDescent="0.45"/>
  <cols>
    <col min="1" max="1" width="46.27734375" style="1" customWidth="1"/>
    <col min="2" max="2" width="19.1640625" style="1" customWidth="1"/>
    <col min="3" max="3" width="10.5546875" style="1" customWidth="1"/>
    <col min="4" max="4" width="9.5546875" style="2" customWidth="1"/>
    <col min="5" max="5" width="8.5546875" style="2" customWidth="1"/>
    <col min="6" max="6" width="11.44140625" style="2" customWidth="1"/>
    <col min="7" max="7" width="16" style="2" customWidth="1"/>
    <col min="8" max="16384" width="9.1640625" style="1"/>
  </cols>
  <sheetData>
    <row r="1" spans="1:7" hidden="1" x14ac:dyDescent="0.45">
      <c r="A1" s="1" t="s">
        <v>86</v>
      </c>
    </row>
    <row r="2" spans="1:7" hidden="1" x14ac:dyDescent="0.45"/>
    <row r="3" spans="1:7" hidden="1" x14ac:dyDescent="0.45"/>
    <row r="5" spans="1:7" ht="15.3" x14ac:dyDescent="0.55000000000000004">
      <c r="A5" s="12" t="s">
        <v>115</v>
      </c>
    </row>
    <row r="6" spans="1:7" ht="17.7" x14ac:dyDescent="0.6">
      <c r="A6" s="48" t="s">
        <v>185</v>
      </c>
      <c r="B6" s="48"/>
    </row>
    <row r="8" spans="1:7" ht="17.7" x14ac:dyDescent="0.6">
      <c r="A8" s="27" t="s">
        <v>184</v>
      </c>
    </row>
    <row r="9" spans="1:7" x14ac:dyDescent="0.45">
      <c r="A9" s="14"/>
      <c r="C9" s="49"/>
      <c r="D9" s="49"/>
      <c r="E9" s="49"/>
      <c r="F9" s="49"/>
    </row>
    <row r="10" spans="1:7" x14ac:dyDescent="0.45">
      <c r="A10" s="1" t="s">
        <v>182</v>
      </c>
      <c r="G10" s="3"/>
    </row>
    <row r="11" spans="1:7" x14ac:dyDescent="0.45">
      <c r="G11" s="3"/>
    </row>
    <row r="12" spans="1:7" ht="12.75" customHeight="1" x14ac:dyDescent="0.45">
      <c r="A12" s="50" t="s">
        <v>124</v>
      </c>
      <c r="B12" s="50"/>
      <c r="C12" s="50"/>
      <c r="D12" s="50"/>
      <c r="E12" s="50"/>
      <c r="F12" s="50"/>
      <c r="G12" s="50"/>
    </row>
    <row r="13" spans="1:7" ht="12" customHeight="1" x14ac:dyDescent="0.45">
      <c r="A13" s="50"/>
      <c r="B13" s="50"/>
      <c r="C13" s="50"/>
      <c r="D13" s="50"/>
      <c r="E13" s="50"/>
      <c r="F13" s="50"/>
      <c r="G13" s="50"/>
    </row>
    <row r="14" spans="1:7" ht="20.25" customHeight="1" x14ac:dyDescent="0.5">
      <c r="A14" s="51" t="s">
        <v>183</v>
      </c>
      <c r="B14" s="51"/>
      <c r="C14" s="51"/>
      <c r="D14" s="51"/>
      <c r="E14" s="51"/>
      <c r="F14" s="51"/>
      <c r="G14" s="51"/>
    </row>
    <row r="15" spans="1:7" ht="24.75" customHeight="1" x14ac:dyDescent="0.75">
      <c r="A15" s="52"/>
      <c r="B15" s="52"/>
      <c r="C15" s="52"/>
      <c r="D15" s="52"/>
      <c r="E15" s="52"/>
      <c r="F15" s="52"/>
      <c r="G15" s="52"/>
    </row>
    <row r="16" spans="1:7" ht="15.6" thickBot="1" x14ac:dyDescent="0.6">
      <c r="A16" s="53" t="s">
        <v>114</v>
      </c>
      <c r="B16" s="53"/>
      <c r="C16" s="53"/>
      <c r="D16" s="53"/>
      <c r="E16" s="53"/>
      <c r="F16" s="53"/>
      <c r="G16" s="53"/>
    </row>
    <row r="17" spans="1:9" ht="27.75" customHeight="1" x14ac:dyDescent="0.45">
      <c r="A17" s="59" t="s">
        <v>47</v>
      </c>
      <c r="B17" s="46" t="s">
        <v>40</v>
      </c>
      <c r="C17" s="46" t="s">
        <v>113</v>
      </c>
      <c r="D17" s="46" t="s">
        <v>48</v>
      </c>
      <c r="E17" s="46" t="s">
        <v>49</v>
      </c>
      <c r="F17" s="46" t="s">
        <v>50</v>
      </c>
      <c r="G17" s="46" t="s">
        <v>127</v>
      </c>
    </row>
    <row r="18" spans="1:9" ht="27.75" customHeight="1" thickBot="1" x14ac:dyDescent="0.5">
      <c r="A18" s="60"/>
      <c r="B18" s="47"/>
      <c r="C18" s="47"/>
      <c r="D18" s="47"/>
      <c r="E18" s="47"/>
      <c r="F18" s="47"/>
      <c r="G18" s="47"/>
    </row>
    <row r="19" spans="1:9" ht="24" customHeight="1" x14ac:dyDescent="0.5">
      <c r="A19" s="54" t="s">
        <v>52</v>
      </c>
      <c r="B19" s="55"/>
      <c r="C19" s="55"/>
      <c r="D19" s="55"/>
      <c r="E19" s="55"/>
      <c r="F19" s="55"/>
      <c r="G19" s="55"/>
    </row>
    <row r="20" spans="1:9" ht="20.25" customHeight="1" x14ac:dyDescent="0.5">
      <c r="A20" s="56" t="s">
        <v>51</v>
      </c>
      <c r="B20" s="57"/>
      <c r="C20" s="57"/>
      <c r="D20" s="57"/>
      <c r="E20" s="57"/>
      <c r="F20" s="57"/>
      <c r="G20" s="58"/>
    </row>
    <row r="21" spans="1:9" ht="15.3" x14ac:dyDescent="0.55000000000000004">
      <c r="A21" s="16" t="s">
        <v>108</v>
      </c>
      <c r="B21" s="17">
        <v>342</v>
      </c>
      <c r="C21" s="17" t="s">
        <v>42</v>
      </c>
      <c r="D21" s="17">
        <v>11.1</v>
      </c>
      <c r="E21" s="17">
        <v>17.5</v>
      </c>
      <c r="F21" s="17">
        <v>2.1</v>
      </c>
      <c r="G21" s="18">
        <v>209.7</v>
      </c>
    </row>
    <row r="22" spans="1:9" ht="15.3" x14ac:dyDescent="0.55000000000000004">
      <c r="A22" s="16" t="s">
        <v>53</v>
      </c>
      <c r="B22" s="17" t="s">
        <v>0</v>
      </c>
      <c r="C22" s="17">
        <v>10</v>
      </c>
      <c r="D22" s="17">
        <v>2.2999999999999998</v>
      </c>
      <c r="E22" s="17">
        <v>2.9</v>
      </c>
      <c r="F22" s="20">
        <v>0</v>
      </c>
      <c r="G22" s="17">
        <v>36.4</v>
      </c>
    </row>
    <row r="23" spans="1:9" ht="15.3" x14ac:dyDescent="0.55000000000000004">
      <c r="A23" s="16" t="s">
        <v>34</v>
      </c>
      <c r="B23" s="17">
        <v>692</v>
      </c>
      <c r="C23" s="17">
        <v>200</v>
      </c>
      <c r="D23" s="17">
        <v>1.8</v>
      </c>
      <c r="E23" s="17">
        <v>1.6</v>
      </c>
      <c r="F23" s="20">
        <v>24</v>
      </c>
      <c r="G23" s="17">
        <v>118.8</v>
      </c>
    </row>
    <row r="24" spans="1:9" ht="15.3" x14ac:dyDescent="0.55000000000000004">
      <c r="A24" s="16" t="s">
        <v>58</v>
      </c>
      <c r="B24" s="17" t="s">
        <v>0</v>
      </c>
      <c r="C24" s="17">
        <v>30</v>
      </c>
      <c r="D24" s="17">
        <v>1.6</v>
      </c>
      <c r="E24" s="17">
        <v>0.2</v>
      </c>
      <c r="F24" s="17">
        <v>10.5</v>
      </c>
      <c r="G24" s="20">
        <v>70.5</v>
      </c>
    </row>
    <row r="25" spans="1:9" ht="15.3" x14ac:dyDescent="0.55000000000000004">
      <c r="A25" s="16" t="s">
        <v>14</v>
      </c>
      <c r="B25" s="17" t="s">
        <v>0</v>
      </c>
      <c r="C25" s="17">
        <v>100</v>
      </c>
      <c r="D25" s="17">
        <v>2.7</v>
      </c>
      <c r="E25" s="17">
        <v>2.4</v>
      </c>
      <c r="F25" s="20">
        <v>14</v>
      </c>
      <c r="G25" s="17">
        <v>88.4</v>
      </c>
    </row>
    <row r="26" spans="1:9" ht="15.3" x14ac:dyDescent="0.55000000000000004">
      <c r="A26" s="16" t="s">
        <v>24</v>
      </c>
      <c r="B26" s="17" t="s">
        <v>0</v>
      </c>
      <c r="C26" s="17">
        <v>100</v>
      </c>
      <c r="D26" s="17">
        <v>0.4</v>
      </c>
      <c r="E26" s="20">
        <v>0</v>
      </c>
      <c r="F26" s="17">
        <v>9.8000000000000007</v>
      </c>
      <c r="G26" s="20">
        <v>47</v>
      </c>
    </row>
    <row r="27" spans="1:9" s="8" customFormat="1" ht="15" x14ac:dyDescent="0.5">
      <c r="A27" s="4"/>
      <c r="B27" s="9" t="s">
        <v>54</v>
      </c>
      <c r="C27" s="5">
        <v>540</v>
      </c>
      <c r="D27" s="5">
        <f>SUM(D21:D26)</f>
        <v>19.899999999999999</v>
      </c>
      <c r="E27" s="5">
        <f>SUM(E21:E26)</f>
        <v>24.599999999999998</v>
      </c>
      <c r="F27" s="5">
        <f>SUM(F21:F26)</f>
        <v>60.400000000000006</v>
      </c>
      <c r="G27" s="5">
        <f>SUM(G21:G26)</f>
        <v>570.79999999999995</v>
      </c>
      <c r="H27" s="28"/>
      <c r="I27" s="28"/>
    </row>
    <row r="28" spans="1:9" ht="15.3" hidden="1" x14ac:dyDescent="0.55000000000000004">
      <c r="A28" s="16" t="s">
        <v>12</v>
      </c>
      <c r="B28" s="19"/>
      <c r="C28" s="19"/>
      <c r="D28" s="17"/>
      <c r="E28" s="17"/>
      <c r="F28" s="17"/>
      <c r="G28" s="17"/>
    </row>
    <row r="29" spans="1:9" ht="15.3" x14ac:dyDescent="0.55000000000000004">
      <c r="A29" s="4" t="s">
        <v>55</v>
      </c>
      <c r="B29" s="19"/>
      <c r="C29" s="19"/>
      <c r="D29" s="17"/>
      <c r="E29" s="17"/>
      <c r="F29" s="17"/>
      <c r="G29" s="17"/>
    </row>
    <row r="30" spans="1:9" ht="15.3" x14ac:dyDescent="0.55000000000000004">
      <c r="A30" s="16" t="s">
        <v>169</v>
      </c>
      <c r="B30" s="17" t="s">
        <v>170</v>
      </c>
      <c r="C30" s="17">
        <v>60</v>
      </c>
      <c r="D30" s="17">
        <v>1.7</v>
      </c>
      <c r="E30" s="17">
        <v>4.5999999999999996</v>
      </c>
      <c r="F30" s="17">
        <v>4.7</v>
      </c>
      <c r="G30" s="17">
        <v>70.8</v>
      </c>
    </row>
    <row r="31" spans="1:9" ht="15.3" x14ac:dyDescent="0.55000000000000004">
      <c r="A31" s="16" t="s">
        <v>165</v>
      </c>
      <c r="B31" s="17">
        <v>131</v>
      </c>
      <c r="C31" s="17">
        <v>200</v>
      </c>
      <c r="D31" s="20">
        <v>2</v>
      </c>
      <c r="E31" s="17">
        <v>4.5999999999999996</v>
      </c>
      <c r="F31" s="20">
        <v>9.6</v>
      </c>
      <c r="G31" s="17">
        <v>108.8</v>
      </c>
    </row>
    <row r="32" spans="1:9" ht="15.3" x14ac:dyDescent="0.55000000000000004">
      <c r="A32" s="16" t="s">
        <v>171</v>
      </c>
      <c r="B32" s="17" t="s">
        <v>172</v>
      </c>
      <c r="C32" s="17" t="s">
        <v>139</v>
      </c>
      <c r="D32" s="17">
        <v>10.199999999999999</v>
      </c>
      <c r="E32" s="20">
        <v>14.5</v>
      </c>
      <c r="F32" s="17">
        <v>2.7</v>
      </c>
      <c r="G32" s="17">
        <v>174.6</v>
      </c>
    </row>
    <row r="33" spans="1:11" ht="15.3" x14ac:dyDescent="0.55000000000000004">
      <c r="A33" s="16" t="s">
        <v>71</v>
      </c>
      <c r="B33" s="17">
        <v>512</v>
      </c>
      <c r="C33" s="17">
        <v>150</v>
      </c>
      <c r="D33" s="17">
        <v>7.4</v>
      </c>
      <c r="E33" s="17">
        <v>7.5</v>
      </c>
      <c r="F33" s="20">
        <v>39</v>
      </c>
      <c r="G33" s="20">
        <v>209.6</v>
      </c>
    </row>
    <row r="34" spans="1:11" ht="15.3" x14ac:dyDescent="0.55000000000000004">
      <c r="A34" s="16" t="s">
        <v>121</v>
      </c>
      <c r="B34" s="17">
        <v>639</v>
      </c>
      <c r="C34" s="17">
        <v>200</v>
      </c>
      <c r="D34" s="20">
        <v>0</v>
      </c>
      <c r="E34" s="20">
        <v>0</v>
      </c>
      <c r="F34" s="20">
        <v>29</v>
      </c>
      <c r="G34" s="20">
        <v>105</v>
      </c>
      <c r="K34" s="1" t="s">
        <v>44</v>
      </c>
    </row>
    <row r="35" spans="1:11" ht="15.3" x14ac:dyDescent="0.55000000000000004">
      <c r="A35" s="16" t="s">
        <v>58</v>
      </c>
      <c r="B35" s="17" t="s">
        <v>0</v>
      </c>
      <c r="C35" s="17">
        <v>60</v>
      </c>
      <c r="D35" s="17">
        <v>1.6</v>
      </c>
      <c r="E35" s="20">
        <v>0.2</v>
      </c>
      <c r="F35" s="20">
        <v>10.5</v>
      </c>
      <c r="G35" s="20">
        <v>141</v>
      </c>
    </row>
    <row r="36" spans="1:11" ht="15.3" hidden="1" x14ac:dyDescent="0.55000000000000004">
      <c r="A36" s="16"/>
      <c r="B36" s="17"/>
      <c r="C36" s="17"/>
      <c r="D36" s="17"/>
      <c r="E36" s="20"/>
      <c r="F36" s="20"/>
      <c r="G36" s="17"/>
    </row>
    <row r="37" spans="1:11" s="8" customFormat="1" ht="15" x14ac:dyDescent="0.5">
      <c r="A37" s="4"/>
      <c r="B37" s="9" t="s">
        <v>54</v>
      </c>
      <c r="C37" s="5">
        <v>740</v>
      </c>
      <c r="D37" s="5">
        <f>SUM(D30:D35)</f>
        <v>22.9</v>
      </c>
      <c r="E37" s="5">
        <f>SUM(E30:E35)</f>
        <v>31.4</v>
      </c>
      <c r="F37" s="5">
        <f>SUM(F30:F35)</f>
        <v>95.5</v>
      </c>
      <c r="G37" s="10">
        <f>SUM(G30:G35)</f>
        <v>809.8</v>
      </c>
      <c r="H37" s="28"/>
      <c r="I37" s="28"/>
    </row>
    <row r="38" spans="1:11" s="8" customFormat="1" ht="15" hidden="1" x14ac:dyDescent="0.5">
      <c r="A38" s="4"/>
      <c r="B38" s="9" t="s">
        <v>54</v>
      </c>
      <c r="C38" s="9"/>
      <c r="D38" s="5" t="e">
        <f>SUM(#REF!)</f>
        <v>#REF!</v>
      </c>
      <c r="E38" s="5" t="e">
        <f>SUM(#REF!)</f>
        <v>#REF!</v>
      </c>
      <c r="F38" s="5" t="e">
        <f>SUM(#REF!)</f>
        <v>#REF!</v>
      </c>
      <c r="G38" s="5" t="e">
        <f>SUM(#REF!)</f>
        <v>#REF!</v>
      </c>
    </row>
    <row r="39" spans="1:11" s="8" customFormat="1" ht="15" hidden="1" x14ac:dyDescent="0.5">
      <c r="A39" s="4" t="s">
        <v>60</v>
      </c>
      <c r="B39" s="9"/>
      <c r="C39" s="9"/>
      <c r="D39" s="5"/>
      <c r="E39" s="5"/>
      <c r="F39" s="5"/>
      <c r="G39" s="5"/>
    </row>
    <row r="40" spans="1:11" s="8" customFormat="1" ht="15.3" hidden="1" x14ac:dyDescent="0.55000000000000004">
      <c r="A40" s="16" t="s">
        <v>23</v>
      </c>
      <c r="B40" s="19" t="s">
        <v>0</v>
      </c>
      <c r="C40" s="17">
        <v>130</v>
      </c>
      <c r="D40" s="17">
        <v>5.2</v>
      </c>
      <c r="E40" s="17">
        <v>2</v>
      </c>
      <c r="F40" s="17">
        <v>18.600000000000001</v>
      </c>
      <c r="G40" s="17">
        <v>117</v>
      </c>
    </row>
    <row r="41" spans="1:11" s="8" customFormat="1" ht="15.3" x14ac:dyDescent="0.55000000000000004">
      <c r="A41" s="16"/>
      <c r="B41" s="19"/>
      <c r="C41" s="17"/>
      <c r="D41" s="17"/>
      <c r="E41" s="17"/>
      <c r="F41" s="17"/>
      <c r="G41" s="17"/>
    </row>
    <row r="42" spans="1:11" s="8" customFormat="1" ht="15.6" thickBot="1" x14ac:dyDescent="0.6">
      <c r="A42" s="4" t="s">
        <v>56</v>
      </c>
      <c r="B42" s="19"/>
      <c r="C42" s="17"/>
      <c r="D42" s="5">
        <f>D27+D37</f>
        <v>42.8</v>
      </c>
      <c r="E42" s="5">
        <f>E27+E37</f>
        <v>56</v>
      </c>
      <c r="F42" s="5">
        <f>F27+F37</f>
        <v>155.9</v>
      </c>
      <c r="G42" s="5">
        <f>G27+G37</f>
        <v>1380.6</v>
      </c>
      <c r="H42" s="36"/>
    </row>
    <row r="43" spans="1:11" ht="15" x14ac:dyDescent="0.5">
      <c r="A43" s="54" t="s">
        <v>57</v>
      </c>
      <c r="B43" s="55"/>
      <c r="C43" s="55"/>
      <c r="D43" s="55"/>
      <c r="E43" s="55"/>
      <c r="F43" s="55"/>
      <c r="G43" s="55"/>
    </row>
    <row r="44" spans="1:11" ht="15.3" x14ac:dyDescent="0.55000000000000004">
      <c r="A44" s="4" t="s">
        <v>51</v>
      </c>
      <c r="B44" s="19"/>
      <c r="C44" s="19"/>
      <c r="D44" s="20"/>
      <c r="E44" s="20"/>
      <c r="F44" s="20"/>
      <c r="G44" s="20"/>
    </row>
    <row r="45" spans="1:11" ht="15.3" x14ac:dyDescent="0.55000000000000004">
      <c r="A45" s="16" t="s">
        <v>129</v>
      </c>
      <c r="B45" s="17" t="s">
        <v>3</v>
      </c>
      <c r="C45" s="17" t="s">
        <v>148</v>
      </c>
      <c r="D45" s="20">
        <v>17</v>
      </c>
      <c r="E45" s="20">
        <v>9</v>
      </c>
      <c r="F45" s="20">
        <v>28</v>
      </c>
      <c r="G45" s="20">
        <v>342.9</v>
      </c>
    </row>
    <row r="46" spans="1:11" ht="15.3" hidden="1" x14ac:dyDescent="0.55000000000000004">
      <c r="A46" s="16" t="s">
        <v>85</v>
      </c>
      <c r="B46" s="17">
        <v>512</v>
      </c>
      <c r="C46" s="17">
        <v>150</v>
      </c>
      <c r="D46" s="20">
        <v>5.3</v>
      </c>
      <c r="E46" s="20">
        <v>6.2</v>
      </c>
      <c r="F46" s="20"/>
      <c r="G46" s="20">
        <v>228</v>
      </c>
    </row>
    <row r="47" spans="1:11" ht="15.3" x14ac:dyDescent="0.55000000000000004">
      <c r="A47" s="16" t="s">
        <v>29</v>
      </c>
      <c r="B47" s="17">
        <v>685</v>
      </c>
      <c r="C47" s="17">
        <v>200</v>
      </c>
      <c r="D47" s="20">
        <v>0</v>
      </c>
      <c r="E47" s="20">
        <v>0</v>
      </c>
      <c r="F47" s="20">
        <v>15</v>
      </c>
      <c r="G47" s="20">
        <v>60</v>
      </c>
    </row>
    <row r="48" spans="1:11" ht="15.3" x14ac:dyDescent="0.55000000000000004">
      <c r="A48" s="16" t="s">
        <v>95</v>
      </c>
      <c r="B48" s="17">
        <v>1</v>
      </c>
      <c r="C48" s="22" t="s">
        <v>186</v>
      </c>
      <c r="D48" s="20">
        <v>2.2999999999999998</v>
      </c>
      <c r="E48" s="20">
        <v>7.7</v>
      </c>
      <c r="F48" s="20">
        <v>21.1</v>
      </c>
      <c r="G48" s="20">
        <v>127</v>
      </c>
    </row>
    <row r="49" spans="1:9" ht="15.3" x14ac:dyDescent="0.55000000000000004">
      <c r="A49" s="16" t="s">
        <v>21</v>
      </c>
      <c r="B49" s="17" t="s">
        <v>0</v>
      </c>
      <c r="C49" s="17">
        <v>100</v>
      </c>
      <c r="D49" s="20">
        <v>0.4</v>
      </c>
      <c r="E49" s="20">
        <v>0</v>
      </c>
      <c r="F49" s="20">
        <v>10.3</v>
      </c>
      <c r="G49" s="20">
        <v>47</v>
      </c>
    </row>
    <row r="50" spans="1:9" s="8" customFormat="1" ht="15" x14ac:dyDescent="0.5">
      <c r="A50" s="4"/>
      <c r="B50" s="9" t="s">
        <v>54</v>
      </c>
      <c r="C50" s="5">
        <v>500</v>
      </c>
      <c r="D50" s="10">
        <f>D45+D47+D48+D49</f>
        <v>19.7</v>
      </c>
      <c r="E50" s="10">
        <f>E45+E47+E48+E49</f>
        <v>16.7</v>
      </c>
      <c r="F50" s="10">
        <f>SUM(F45:F49)</f>
        <v>74.399999999999991</v>
      </c>
      <c r="G50" s="10">
        <f>G45+G47+G48+G49</f>
        <v>576.9</v>
      </c>
      <c r="H50" s="44"/>
      <c r="I50" s="28"/>
    </row>
    <row r="51" spans="1:9" s="8" customFormat="1" ht="15.3" hidden="1" x14ac:dyDescent="0.55000000000000004">
      <c r="A51" s="16" t="s">
        <v>12</v>
      </c>
      <c r="B51" s="9"/>
      <c r="C51" s="9"/>
      <c r="D51" s="10"/>
      <c r="E51" s="10"/>
      <c r="F51" s="10"/>
      <c r="G51" s="10"/>
    </row>
    <row r="52" spans="1:9" s="8" customFormat="1" ht="15.3" hidden="1" x14ac:dyDescent="0.55000000000000004">
      <c r="A52" s="16" t="s">
        <v>15</v>
      </c>
      <c r="B52" s="19" t="s">
        <v>0</v>
      </c>
      <c r="C52" s="17">
        <v>200</v>
      </c>
      <c r="D52" s="20">
        <v>0</v>
      </c>
      <c r="E52" s="20">
        <v>0</v>
      </c>
      <c r="F52" s="20">
        <v>15.8</v>
      </c>
      <c r="G52" s="20">
        <v>117.5</v>
      </c>
      <c r="H52" s="28">
        <v>0.05</v>
      </c>
    </row>
    <row r="53" spans="1:9" ht="15.3" x14ac:dyDescent="0.55000000000000004">
      <c r="A53" s="4" t="s">
        <v>55</v>
      </c>
      <c r="B53" s="19"/>
      <c r="C53" s="19"/>
      <c r="D53" s="20"/>
      <c r="E53" s="20"/>
      <c r="F53" s="20"/>
      <c r="G53" s="20"/>
    </row>
    <row r="54" spans="1:9" ht="15.3" x14ac:dyDescent="0.55000000000000004">
      <c r="A54" s="16" t="s">
        <v>45</v>
      </c>
      <c r="B54" s="17">
        <v>403</v>
      </c>
      <c r="C54" s="17">
        <v>60</v>
      </c>
      <c r="D54" s="20">
        <v>1.6</v>
      </c>
      <c r="E54" s="20">
        <v>2</v>
      </c>
      <c r="F54" s="20">
        <v>2.9</v>
      </c>
      <c r="G54" s="20">
        <v>33.6</v>
      </c>
    </row>
    <row r="55" spans="1:9" ht="15.3" x14ac:dyDescent="0.55000000000000004">
      <c r="A55" s="16" t="s">
        <v>174</v>
      </c>
      <c r="B55" s="17" t="s">
        <v>122</v>
      </c>
      <c r="C55" s="17">
        <v>200</v>
      </c>
      <c r="D55" s="20">
        <v>6.7</v>
      </c>
      <c r="E55" s="20">
        <v>5.5</v>
      </c>
      <c r="F55" s="20">
        <v>19.100000000000001</v>
      </c>
      <c r="G55" s="20">
        <v>140</v>
      </c>
    </row>
    <row r="56" spans="1:9" ht="15.3" x14ac:dyDescent="0.55000000000000004">
      <c r="A56" s="16" t="s">
        <v>173</v>
      </c>
      <c r="B56" s="17" t="s">
        <v>159</v>
      </c>
      <c r="C56" s="17" t="s">
        <v>25</v>
      </c>
      <c r="D56" s="20">
        <v>11.5</v>
      </c>
      <c r="E56" s="20">
        <v>18.8</v>
      </c>
      <c r="F56" s="20">
        <v>1.4</v>
      </c>
      <c r="G56" s="20">
        <v>252.3</v>
      </c>
    </row>
    <row r="57" spans="1:9" ht="15.3" x14ac:dyDescent="0.55000000000000004">
      <c r="A57" s="16" t="s">
        <v>116</v>
      </c>
      <c r="B57" s="17">
        <v>297</v>
      </c>
      <c r="C57" s="17">
        <v>150</v>
      </c>
      <c r="D57" s="20">
        <v>4.8</v>
      </c>
      <c r="E57" s="20">
        <v>5</v>
      </c>
      <c r="F57" s="20">
        <v>21.5</v>
      </c>
      <c r="G57" s="20">
        <v>150</v>
      </c>
    </row>
    <row r="58" spans="1:9" ht="15.3" x14ac:dyDescent="0.55000000000000004">
      <c r="A58" s="16" t="s">
        <v>149</v>
      </c>
      <c r="B58" s="17">
        <v>640</v>
      </c>
      <c r="C58" s="17">
        <v>200</v>
      </c>
      <c r="D58" s="20">
        <v>0.1</v>
      </c>
      <c r="E58" s="20">
        <v>0</v>
      </c>
      <c r="F58" s="20">
        <v>28.8</v>
      </c>
      <c r="G58" s="20">
        <v>118.1</v>
      </c>
    </row>
    <row r="59" spans="1:9" ht="15.3" x14ac:dyDescent="0.55000000000000004">
      <c r="A59" s="16" t="s">
        <v>58</v>
      </c>
      <c r="B59" s="17" t="s">
        <v>0</v>
      </c>
      <c r="C59" s="17">
        <v>60</v>
      </c>
      <c r="D59" s="20">
        <v>1.6</v>
      </c>
      <c r="E59" s="20">
        <v>0.2</v>
      </c>
      <c r="F59" s="20">
        <v>10.5</v>
      </c>
      <c r="G59" s="20">
        <v>141</v>
      </c>
    </row>
    <row r="60" spans="1:9" s="8" customFormat="1" ht="15" x14ac:dyDescent="0.5">
      <c r="A60" s="4"/>
      <c r="B60" s="9" t="s">
        <v>54</v>
      </c>
      <c r="C60" s="5">
        <v>750</v>
      </c>
      <c r="D60" s="10">
        <f>SUM(D54:D59)</f>
        <v>26.300000000000004</v>
      </c>
      <c r="E60" s="10">
        <f>SUM(E54:E59)</f>
        <v>31.5</v>
      </c>
      <c r="F60" s="10">
        <f>SUM(F54:F59)</f>
        <v>84.2</v>
      </c>
      <c r="G60" s="10">
        <f>SUM(G54:G59)</f>
        <v>835</v>
      </c>
      <c r="H60" s="28"/>
      <c r="I60" s="36"/>
    </row>
    <row r="61" spans="1:9" ht="15.3" hidden="1" x14ac:dyDescent="0.55000000000000004">
      <c r="A61" s="16" t="s">
        <v>60</v>
      </c>
      <c r="B61" s="19"/>
      <c r="C61" s="19"/>
      <c r="D61" s="20"/>
      <c r="E61" s="20"/>
      <c r="F61" s="20"/>
      <c r="G61" s="20"/>
    </row>
    <row r="62" spans="1:9" ht="15.3" hidden="1" x14ac:dyDescent="0.55000000000000004">
      <c r="A62" s="16" t="s">
        <v>74</v>
      </c>
      <c r="B62" s="17">
        <v>772</v>
      </c>
      <c r="C62" s="17">
        <v>80</v>
      </c>
      <c r="D62" s="20">
        <v>6.5</v>
      </c>
      <c r="E62" s="20">
        <v>2.5</v>
      </c>
      <c r="F62" s="20">
        <v>42</v>
      </c>
      <c r="G62" s="20">
        <v>224</v>
      </c>
    </row>
    <row r="63" spans="1:9" ht="15.3" hidden="1" x14ac:dyDescent="0.55000000000000004">
      <c r="A63" s="16" t="s">
        <v>62</v>
      </c>
      <c r="B63" s="17">
        <v>337</v>
      </c>
      <c r="C63" s="17">
        <v>40</v>
      </c>
      <c r="D63" s="20">
        <v>5.0999999999999996</v>
      </c>
      <c r="E63" s="20">
        <v>4.5999999999999996</v>
      </c>
      <c r="F63" s="20"/>
      <c r="G63" s="20">
        <v>40</v>
      </c>
    </row>
    <row r="64" spans="1:9" ht="15.3" hidden="1" x14ac:dyDescent="0.55000000000000004">
      <c r="A64" s="16" t="s">
        <v>90</v>
      </c>
      <c r="B64" s="17">
        <v>686</v>
      </c>
      <c r="C64" s="17">
        <v>200</v>
      </c>
      <c r="D64" s="20">
        <v>1.6</v>
      </c>
      <c r="E64" s="20">
        <v>1.6</v>
      </c>
      <c r="F64" s="20">
        <v>17.3</v>
      </c>
      <c r="G64" s="20">
        <v>87</v>
      </c>
    </row>
    <row r="65" spans="1:13" ht="15.3" hidden="1" x14ac:dyDescent="0.55000000000000004">
      <c r="A65" s="16" t="s">
        <v>58</v>
      </c>
      <c r="B65" s="19"/>
      <c r="C65" s="17">
        <v>30</v>
      </c>
      <c r="D65" s="20">
        <v>2</v>
      </c>
      <c r="E65" s="20">
        <v>0.4</v>
      </c>
      <c r="F65" s="20"/>
      <c r="G65" s="20">
        <v>0</v>
      </c>
    </row>
    <row r="66" spans="1:13" ht="15.3" hidden="1" x14ac:dyDescent="0.55000000000000004">
      <c r="A66" s="16" t="s">
        <v>88</v>
      </c>
      <c r="B66" s="19"/>
      <c r="C66" s="17">
        <v>100</v>
      </c>
      <c r="D66" s="20">
        <v>0</v>
      </c>
      <c r="E66" s="20">
        <v>0</v>
      </c>
      <c r="F66" s="20">
        <v>7.5</v>
      </c>
      <c r="G66" s="20">
        <v>38</v>
      </c>
    </row>
    <row r="67" spans="1:13" s="8" customFormat="1" ht="15" hidden="1" x14ac:dyDescent="0.5">
      <c r="A67" s="4"/>
      <c r="B67" s="9" t="s">
        <v>54</v>
      </c>
      <c r="C67" s="9"/>
      <c r="D67" s="10">
        <f>D62+D64+D66</f>
        <v>8.1</v>
      </c>
      <c r="E67" s="10">
        <f>E62+E64+E66</f>
        <v>4.0999999999999996</v>
      </c>
      <c r="F67" s="10">
        <f>SUM(F62:F66)</f>
        <v>66.8</v>
      </c>
      <c r="G67" s="10">
        <f>G62+G64+G66</f>
        <v>349</v>
      </c>
    </row>
    <row r="68" spans="1:13" s="8" customFormat="1" ht="15" hidden="1" x14ac:dyDescent="0.5">
      <c r="A68" s="23" t="s">
        <v>60</v>
      </c>
      <c r="B68" s="30"/>
      <c r="C68" s="30"/>
      <c r="D68" s="31"/>
      <c r="E68" s="31"/>
      <c r="F68" s="31"/>
      <c r="G68" s="31"/>
    </row>
    <row r="69" spans="1:13" s="8" customFormat="1" ht="15.3" hidden="1" x14ac:dyDescent="0.55000000000000004">
      <c r="A69" s="32" t="s">
        <v>15</v>
      </c>
      <c r="B69" s="24" t="s">
        <v>0</v>
      </c>
      <c r="C69" s="24">
        <v>200</v>
      </c>
      <c r="D69" s="33">
        <v>0</v>
      </c>
      <c r="E69" s="33">
        <v>0</v>
      </c>
      <c r="F69" s="33">
        <v>15.8</v>
      </c>
      <c r="G69" s="33">
        <v>117.5</v>
      </c>
    </row>
    <row r="70" spans="1:13" s="8" customFormat="1" ht="15.3" x14ac:dyDescent="0.55000000000000004">
      <c r="A70" s="32"/>
      <c r="B70" s="24"/>
      <c r="C70" s="24"/>
      <c r="D70" s="33"/>
      <c r="E70" s="33"/>
      <c r="F70" s="33"/>
      <c r="G70" s="33"/>
    </row>
    <row r="71" spans="1:13" s="8" customFormat="1" ht="15.6" thickBot="1" x14ac:dyDescent="0.6">
      <c r="A71" s="23" t="s">
        <v>56</v>
      </c>
      <c r="B71" s="24"/>
      <c r="C71" s="24"/>
      <c r="D71" s="31">
        <f>D50+D60</f>
        <v>46</v>
      </c>
      <c r="E71" s="31">
        <f>E50+E60</f>
        <v>48.2</v>
      </c>
      <c r="F71" s="31">
        <f>F50+F60</f>
        <v>158.6</v>
      </c>
      <c r="G71" s="31">
        <f>G50+G60</f>
        <v>1411.9</v>
      </c>
      <c r="H71" s="28"/>
    </row>
    <row r="72" spans="1:13" ht="15" x14ac:dyDescent="0.5">
      <c r="A72" s="54" t="s">
        <v>64</v>
      </c>
      <c r="B72" s="55"/>
      <c r="C72" s="55"/>
      <c r="D72" s="55"/>
      <c r="E72" s="55"/>
      <c r="F72" s="55"/>
      <c r="G72" s="55"/>
    </row>
    <row r="73" spans="1:13" ht="15.3" x14ac:dyDescent="0.55000000000000004">
      <c r="A73" s="4" t="s">
        <v>51</v>
      </c>
      <c r="B73" s="19"/>
      <c r="C73" s="19"/>
      <c r="D73" s="20"/>
      <c r="E73" s="20"/>
      <c r="F73" s="20"/>
      <c r="G73" s="20"/>
    </row>
    <row r="74" spans="1:13" ht="15.3" x14ac:dyDescent="0.55000000000000004">
      <c r="A74" s="16" t="s">
        <v>100</v>
      </c>
      <c r="B74" s="17">
        <v>462</v>
      </c>
      <c r="C74" s="17" t="s">
        <v>92</v>
      </c>
      <c r="D74" s="20">
        <v>9.3000000000000007</v>
      </c>
      <c r="E74" s="20">
        <v>9.6</v>
      </c>
      <c r="F74" s="20">
        <v>10</v>
      </c>
      <c r="G74" s="20">
        <v>154.4</v>
      </c>
    </row>
    <row r="75" spans="1:13" ht="15.3" x14ac:dyDescent="0.55000000000000004">
      <c r="A75" s="16" t="s">
        <v>82</v>
      </c>
      <c r="B75" s="17">
        <v>516</v>
      </c>
      <c r="C75" s="17">
        <v>120</v>
      </c>
      <c r="D75" s="20">
        <v>4.4000000000000004</v>
      </c>
      <c r="E75" s="20">
        <v>3</v>
      </c>
      <c r="F75" s="20">
        <v>28.8</v>
      </c>
      <c r="G75" s="20">
        <v>164</v>
      </c>
    </row>
    <row r="76" spans="1:13" ht="15.3" x14ac:dyDescent="0.55000000000000004">
      <c r="A76" s="16" t="s">
        <v>73</v>
      </c>
      <c r="B76" s="17">
        <v>692</v>
      </c>
      <c r="C76" s="17">
        <v>200</v>
      </c>
      <c r="D76" s="20">
        <v>1.8</v>
      </c>
      <c r="E76" s="20">
        <v>1.6</v>
      </c>
      <c r="F76" s="20">
        <v>24</v>
      </c>
      <c r="G76" s="20">
        <v>118.8</v>
      </c>
    </row>
    <row r="77" spans="1:13" ht="15.3" x14ac:dyDescent="0.55000000000000004">
      <c r="A77" s="16" t="s">
        <v>95</v>
      </c>
      <c r="B77" s="17">
        <v>1</v>
      </c>
      <c r="C77" s="22" t="s">
        <v>186</v>
      </c>
      <c r="D77" s="20">
        <v>1.6</v>
      </c>
      <c r="E77" s="20">
        <v>7.5</v>
      </c>
      <c r="F77" s="20">
        <v>10.6</v>
      </c>
      <c r="G77" s="20">
        <v>113</v>
      </c>
    </row>
    <row r="78" spans="1:13" ht="15.3" hidden="1" x14ac:dyDescent="0.55000000000000004">
      <c r="A78" s="16" t="s">
        <v>53</v>
      </c>
      <c r="B78" s="17">
        <v>3</v>
      </c>
      <c r="C78" s="17">
        <v>10</v>
      </c>
      <c r="D78" s="20">
        <v>2.2999999999999998</v>
      </c>
      <c r="E78" s="20">
        <v>3</v>
      </c>
      <c r="F78" s="20"/>
      <c r="G78" s="20">
        <v>0</v>
      </c>
    </row>
    <row r="79" spans="1:13" ht="15.3" x14ac:dyDescent="0.55000000000000004">
      <c r="A79" s="16" t="s">
        <v>117</v>
      </c>
      <c r="B79" s="17" t="s">
        <v>0</v>
      </c>
      <c r="C79" s="17">
        <v>100</v>
      </c>
      <c r="D79" s="20">
        <v>0.9</v>
      </c>
      <c r="E79" s="20">
        <v>0</v>
      </c>
      <c r="F79" s="20">
        <v>8.1</v>
      </c>
      <c r="G79" s="20">
        <v>43</v>
      </c>
    </row>
    <row r="80" spans="1:13" s="8" customFormat="1" ht="15" x14ac:dyDescent="0.5">
      <c r="A80" s="4"/>
      <c r="B80" s="9" t="s">
        <v>54</v>
      </c>
      <c r="C80" s="5">
        <v>540</v>
      </c>
      <c r="D80" s="10">
        <f>D74+D75+D76+D77+D79</f>
        <v>18</v>
      </c>
      <c r="E80" s="10">
        <f>E74+E75+E76+E77+E79</f>
        <v>21.7</v>
      </c>
      <c r="F80" s="10">
        <f>SUM(F74:F79)</f>
        <v>81.499999999999986</v>
      </c>
      <c r="G80" s="10">
        <f>SUM(G74:G79)</f>
        <v>593.20000000000005</v>
      </c>
      <c r="H80" s="44"/>
      <c r="I80" s="44"/>
      <c r="M80" s="1"/>
    </row>
    <row r="81" spans="1:13" s="8" customFormat="1" ht="15.3" hidden="1" x14ac:dyDescent="0.55000000000000004">
      <c r="A81" s="16" t="s">
        <v>12</v>
      </c>
      <c r="B81" s="9"/>
      <c r="C81" s="5"/>
      <c r="D81" s="10">
        <f>SUM(D74:D80)</f>
        <v>38.299999999999997</v>
      </c>
      <c r="E81" s="10"/>
      <c r="F81" s="10"/>
      <c r="G81" s="10"/>
      <c r="M81" s="1"/>
    </row>
    <row r="82" spans="1:13" s="8" customFormat="1" ht="15.3" hidden="1" x14ac:dyDescent="0.55000000000000004">
      <c r="A82" s="16" t="s">
        <v>16</v>
      </c>
      <c r="B82" s="19" t="s">
        <v>0</v>
      </c>
      <c r="C82" s="17">
        <v>200</v>
      </c>
      <c r="D82" s="20">
        <v>5.8</v>
      </c>
      <c r="E82" s="20">
        <v>6.4</v>
      </c>
      <c r="F82" s="20">
        <v>9.4</v>
      </c>
      <c r="G82" s="20">
        <v>120</v>
      </c>
      <c r="M82" s="1"/>
    </row>
    <row r="83" spans="1:13" ht="15.3" x14ac:dyDescent="0.55000000000000004">
      <c r="A83" s="4" t="s">
        <v>55</v>
      </c>
      <c r="B83" s="19"/>
      <c r="C83" s="19"/>
      <c r="D83" s="20"/>
      <c r="E83" s="20"/>
      <c r="F83" s="20"/>
      <c r="G83" s="20"/>
    </row>
    <row r="84" spans="1:13" ht="15.3" x14ac:dyDescent="0.55000000000000004">
      <c r="A84" s="16" t="s">
        <v>61</v>
      </c>
      <c r="B84" s="17">
        <v>71</v>
      </c>
      <c r="C84" s="17">
        <v>60</v>
      </c>
      <c r="D84" s="20">
        <v>0.8</v>
      </c>
      <c r="E84" s="20">
        <v>6</v>
      </c>
      <c r="F84" s="20">
        <v>4.4000000000000004</v>
      </c>
      <c r="G84" s="20">
        <v>106.9</v>
      </c>
    </row>
    <row r="85" spans="1:13" ht="15.3" x14ac:dyDescent="0.55000000000000004">
      <c r="A85" s="16" t="s">
        <v>5</v>
      </c>
      <c r="B85" s="17">
        <v>124</v>
      </c>
      <c r="C85" s="17">
        <v>200</v>
      </c>
      <c r="D85" s="20">
        <v>5.4</v>
      </c>
      <c r="E85" s="20">
        <v>5</v>
      </c>
      <c r="F85" s="20">
        <v>7.6</v>
      </c>
      <c r="G85" s="20">
        <v>94</v>
      </c>
    </row>
    <row r="86" spans="1:13" ht="15.3" x14ac:dyDescent="0.55000000000000004">
      <c r="A86" s="16" t="s">
        <v>175</v>
      </c>
      <c r="B86" s="17" t="s">
        <v>176</v>
      </c>
      <c r="C86" s="17" t="s">
        <v>92</v>
      </c>
      <c r="D86" s="20">
        <v>15.7</v>
      </c>
      <c r="E86" s="20">
        <v>10.4</v>
      </c>
      <c r="F86" s="20">
        <v>2.7</v>
      </c>
      <c r="G86" s="20">
        <v>172.5</v>
      </c>
    </row>
    <row r="87" spans="1:13" ht="15.3" x14ac:dyDescent="0.55000000000000004">
      <c r="A87" s="16" t="s">
        <v>66</v>
      </c>
      <c r="B87" s="17">
        <v>520</v>
      </c>
      <c r="C87" s="17">
        <v>150</v>
      </c>
      <c r="D87" s="20">
        <v>3.2</v>
      </c>
      <c r="E87" s="20">
        <v>4.9000000000000004</v>
      </c>
      <c r="F87" s="20">
        <v>22.1</v>
      </c>
      <c r="G87" s="20">
        <v>146.19999999999999</v>
      </c>
    </row>
    <row r="88" spans="1:13" ht="15.3" x14ac:dyDescent="0.55000000000000004">
      <c r="A88" s="16" t="s">
        <v>87</v>
      </c>
      <c r="B88" s="17">
        <v>638</v>
      </c>
      <c r="C88" s="17">
        <v>200</v>
      </c>
      <c r="D88" s="20">
        <v>0.9</v>
      </c>
      <c r="E88" s="20">
        <v>0</v>
      </c>
      <c r="F88" s="20">
        <v>25.2</v>
      </c>
      <c r="G88" s="20">
        <v>105.2</v>
      </c>
    </row>
    <row r="89" spans="1:13" ht="15.3" x14ac:dyDescent="0.55000000000000004">
      <c r="A89" s="16" t="s">
        <v>58</v>
      </c>
      <c r="B89" s="17" t="s">
        <v>0</v>
      </c>
      <c r="C89" s="17">
        <v>60</v>
      </c>
      <c r="D89" s="20">
        <v>1.6</v>
      </c>
      <c r="E89" s="20">
        <v>0.2</v>
      </c>
      <c r="F89" s="20">
        <v>10.5</v>
      </c>
      <c r="G89" s="20">
        <v>141</v>
      </c>
    </row>
    <row r="90" spans="1:13" s="8" customFormat="1" ht="15" x14ac:dyDescent="0.5">
      <c r="A90" s="4"/>
      <c r="B90" s="9" t="s">
        <v>54</v>
      </c>
      <c r="C90" s="5">
        <v>760</v>
      </c>
      <c r="D90" s="10">
        <f>SUM(D84:D89)</f>
        <v>27.599999999999998</v>
      </c>
      <c r="E90" s="10">
        <f>SUM(E84:E89)</f>
        <v>26.499999999999996</v>
      </c>
      <c r="F90" s="10">
        <f>SUM(F84:F89)</f>
        <v>72.5</v>
      </c>
      <c r="G90" s="10">
        <f>SUM(G84:G89)</f>
        <v>765.8</v>
      </c>
      <c r="H90" s="28"/>
      <c r="I90" s="28"/>
    </row>
    <row r="91" spans="1:13" ht="15.3" hidden="1" x14ac:dyDescent="0.55000000000000004">
      <c r="A91" s="16" t="s">
        <v>60</v>
      </c>
      <c r="B91" s="19"/>
      <c r="C91" s="19"/>
      <c r="D91" s="20"/>
      <c r="E91" s="20"/>
      <c r="F91" s="20"/>
      <c r="G91" s="20"/>
    </row>
    <row r="92" spans="1:13" ht="15.3" hidden="1" x14ac:dyDescent="0.55000000000000004">
      <c r="A92" s="16" t="s">
        <v>67</v>
      </c>
      <c r="B92" s="17">
        <v>738</v>
      </c>
      <c r="C92" s="21" t="s">
        <v>97</v>
      </c>
      <c r="D92" s="20">
        <v>6.2</v>
      </c>
      <c r="E92" s="20">
        <v>5</v>
      </c>
      <c r="F92" s="20">
        <v>53</v>
      </c>
      <c r="G92" s="20">
        <v>240</v>
      </c>
    </row>
    <row r="93" spans="1:13" ht="15.3" hidden="1" x14ac:dyDescent="0.55000000000000004">
      <c r="A93" s="16" t="s">
        <v>81</v>
      </c>
      <c r="B93" s="17">
        <v>698</v>
      </c>
      <c r="C93" s="17">
        <v>200</v>
      </c>
      <c r="D93" s="20">
        <v>5.6</v>
      </c>
      <c r="E93" s="20">
        <v>6.4</v>
      </c>
      <c r="F93" s="20">
        <v>8.1999999999999993</v>
      </c>
      <c r="G93" s="20">
        <v>117</v>
      </c>
    </row>
    <row r="94" spans="1:13" s="8" customFormat="1" ht="15" hidden="1" x14ac:dyDescent="0.5">
      <c r="A94" s="4"/>
      <c r="B94" s="9" t="s">
        <v>54</v>
      </c>
      <c r="C94" s="9"/>
      <c r="D94" s="10">
        <f>SUM(D92:D93)</f>
        <v>11.8</v>
      </c>
      <c r="E94" s="10">
        <f>SUM(E92:E93)</f>
        <v>11.4</v>
      </c>
      <c r="F94" s="10">
        <f>SUM(F92:F93)</f>
        <v>61.2</v>
      </c>
      <c r="G94" s="10">
        <f>SUM(G92:G93)</f>
        <v>357</v>
      </c>
    </row>
    <row r="95" spans="1:13" s="8" customFormat="1" ht="15" hidden="1" x14ac:dyDescent="0.5">
      <c r="A95" s="23" t="s">
        <v>60</v>
      </c>
      <c r="B95" s="30"/>
      <c r="C95" s="30"/>
      <c r="D95" s="31"/>
      <c r="E95" s="31"/>
      <c r="F95" s="31"/>
      <c r="G95" s="31"/>
    </row>
    <row r="96" spans="1:13" s="8" customFormat="1" ht="15.3" hidden="1" x14ac:dyDescent="0.55000000000000004">
      <c r="A96" s="32" t="s">
        <v>16</v>
      </c>
      <c r="B96" s="24" t="s">
        <v>0</v>
      </c>
      <c r="C96" s="24">
        <v>200</v>
      </c>
      <c r="D96" s="33">
        <v>5.8</v>
      </c>
      <c r="E96" s="33">
        <v>6.4</v>
      </c>
      <c r="F96" s="33">
        <v>9.4</v>
      </c>
      <c r="G96" s="33">
        <v>120</v>
      </c>
    </row>
    <row r="97" spans="1:9" s="8" customFormat="1" ht="15.3" x14ac:dyDescent="0.55000000000000004">
      <c r="A97" s="32"/>
      <c r="B97" s="24"/>
      <c r="C97" s="24"/>
      <c r="D97" s="33"/>
      <c r="E97" s="33"/>
      <c r="F97" s="33"/>
      <c r="G97" s="33"/>
    </row>
    <row r="98" spans="1:9" s="8" customFormat="1" ht="15.6" thickBot="1" x14ac:dyDescent="0.6">
      <c r="A98" s="23" t="s">
        <v>56</v>
      </c>
      <c r="B98" s="24"/>
      <c r="C98" s="25"/>
      <c r="D98" s="31">
        <f>D80+D90</f>
        <v>45.599999999999994</v>
      </c>
      <c r="E98" s="31">
        <f>E80+E90</f>
        <v>48.199999999999996</v>
      </c>
      <c r="F98" s="31">
        <f>F80+F90</f>
        <v>154</v>
      </c>
      <c r="G98" s="31">
        <f>G80+G90</f>
        <v>1359</v>
      </c>
      <c r="H98" s="36"/>
    </row>
    <row r="99" spans="1:9" ht="15" x14ac:dyDescent="0.5">
      <c r="A99" s="54" t="s">
        <v>68</v>
      </c>
      <c r="B99" s="55"/>
      <c r="C99" s="55"/>
      <c r="D99" s="55"/>
      <c r="E99" s="55"/>
      <c r="F99" s="55"/>
      <c r="G99" s="55"/>
    </row>
    <row r="100" spans="1:9" ht="15.3" x14ac:dyDescent="0.55000000000000004">
      <c r="A100" s="4" t="s">
        <v>51</v>
      </c>
      <c r="B100" s="19"/>
      <c r="C100" s="17"/>
      <c r="D100" s="20"/>
      <c r="E100" s="20"/>
      <c r="F100" s="20"/>
      <c r="G100" s="20"/>
    </row>
    <row r="101" spans="1:9" ht="15.3" x14ac:dyDescent="0.55000000000000004">
      <c r="A101" s="16" t="s">
        <v>177</v>
      </c>
      <c r="B101" s="17" t="s">
        <v>179</v>
      </c>
      <c r="C101" s="17">
        <v>200</v>
      </c>
      <c r="D101" s="20">
        <v>5.2</v>
      </c>
      <c r="E101" s="20">
        <v>7</v>
      </c>
      <c r="F101" s="20">
        <v>28.1</v>
      </c>
      <c r="G101" s="20">
        <v>198.6</v>
      </c>
    </row>
    <row r="102" spans="1:9" ht="15.3" x14ac:dyDescent="0.55000000000000004">
      <c r="A102" s="16" t="s">
        <v>178</v>
      </c>
      <c r="B102" s="17">
        <v>8</v>
      </c>
      <c r="C102" s="22" t="s">
        <v>187</v>
      </c>
      <c r="D102" s="20">
        <v>4</v>
      </c>
      <c r="E102" s="20">
        <v>10.4</v>
      </c>
      <c r="F102" s="20">
        <v>10.6</v>
      </c>
      <c r="G102" s="20">
        <v>149.5</v>
      </c>
    </row>
    <row r="103" spans="1:9" ht="15.3" x14ac:dyDescent="0.55000000000000004">
      <c r="A103" s="16" t="s">
        <v>188</v>
      </c>
      <c r="B103" s="17">
        <v>694</v>
      </c>
      <c r="C103" s="17">
        <v>200</v>
      </c>
      <c r="D103" s="20">
        <v>5.5</v>
      </c>
      <c r="E103" s="20">
        <v>3.5</v>
      </c>
      <c r="F103" s="20">
        <v>21.3</v>
      </c>
      <c r="G103" s="20">
        <v>130.4</v>
      </c>
    </row>
    <row r="104" spans="1:9" ht="15.3" x14ac:dyDescent="0.55000000000000004">
      <c r="A104" s="16" t="s">
        <v>24</v>
      </c>
      <c r="B104" s="17" t="s">
        <v>0</v>
      </c>
      <c r="C104" s="17">
        <v>100</v>
      </c>
      <c r="D104" s="20">
        <v>0.4</v>
      </c>
      <c r="E104" s="20">
        <v>0</v>
      </c>
      <c r="F104" s="20">
        <v>9.8000000000000007</v>
      </c>
      <c r="G104" s="20">
        <v>47</v>
      </c>
    </row>
    <row r="105" spans="1:9" s="8" customFormat="1" ht="15" x14ac:dyDescent="0.5">
      <c r="A105" s="4"/>
      <c r="B105" s="9" t="s">
        <v>54</v>
      </c>
      <c r="C105" s="5">
        <v>540</v>
      </c>
      <c r="D105" s="10">
        <f>SUM(D101:D104)</f>
        <v>15.1</v>
      </c>
      <c r="E105" s="10">
        <f>SUM(E101:E104)</f>
        <v>20.9</v>
      </c>
      <c r="F105" s="10">
        <f>SUM(F101:F104)</f>
        <v>69.8</v>
      </c>
      <c r="G105" s="10">
        <f>SUM(G101:G104)</f>
        <v>525.5</v>
      </c>
      <c r="H105" s="28"/>
      <c r="I105" s="28"/>
    </row>
    <row r="106" spans="1:9" s="8" customFormat="1" ht="15.3" hidden="1" x14ac:dyDescent="0.55000000000000004">
      <c r="A106" s="16" t="s">
        <v>12</v>
      </c>
      <c r="B106" s="9"/>
      <c r="C106" s="9"/>
      <c r="D106" s="10"/>
      <c r="E106" s="10"/>
      <c r="F106" s="10"/>
      <c r="G106" s="10"/>
    </row>
    <row r="107" spans="1:9" s="8" customFormat="1" ht="15.3" hidden="1" x14ac:dyDescent="0.55000000000000004">
      <c r="A107" s="16" t="s">
        <v>17</v>
      </c>
      <c r="B107" s="19" t="s">
        <v>0</v>
      </c>
      <c r="C107" s="17">
        <v>200</v>
      </c>
      <c r="D107" s="20">
        <v>0</v>
      </c>
      <c r="E107" s="20">
        <v>0</v>
      </c>
      <c r="F107" s="20">
        <v>26.4</v>
      </c>
      <c r="G107" s="20">
        <v>120</v>
      </c>
    </row>
    <row r="108" spans="1:9" ht="15.3" x14ac:dyDescent="0.55000000000000004">
      <c r="A108" s="4" t="s">
        <v>55</v>
      </c>
      <c r="B108" s="19"/>
      <c r="C108" s="19"/>
      <c r="D108" s="20"/>
      <c r="E108" s="20"/>
      <c r="F108" s="20"/>
      <c r="G108" s="20"/>
    </row>
    <row r="109" spans="1:9" ht="15.3" x14ac:dyDescent="0.55000000000000004">
      <c r="A109" s="16" t="s">
        <v>156</v>
      </c>
      <c r="B109" s="17">
        <v>50</v>
      </c>
      <c r="C109" s="17">
        <v>60</v>
      </c>
      <c r="D109" s="20">
        <v>2.9</v>
      </c>
      <c r="E109" s="20">
        <v>6</v>
      </c>
      <c r="F109" s="20">
        <v>5</v>
      </c>
      <c r="G109" s="20">
        <v>108.6</v>
      </c>
    </row>
    <row r="110" spans="1:9" ht="15.3" x14ac:dyDescent="0.55000000000000004">
      <c r="A110" s="16" t="s">
        <v>28</v>
      </c>
      <c r="B110" s="17">
        <v>138</v>
      </c>
      <c r="C110" s="17">
        <v>200</v>
      </c>
      <c r="D110" s="20">
        <v>5.8</v>
      </c>
      <c r="E110" s="20">
        <v>2.8</v>
      </c>
      <c r="F110" s="20">
        <v>14.3</v>
      </c>
      <c r="G110" s="20">
        <v>106.8</v>
      </c>
    </row>
    <row r="111" spans="1:9" ht="15.3" x14ac:dyDescent="0.55000000000000004">
      <c r="A111" s="16" t="s">
        <v>163</v>
      </c>
      <c r="B111" s="17" t="s">
        <v>164</v>
      </c>
      <c r="C111" s="17" t="s">
        <v>119</v>
      </c>
      <c r="D111" s="20">
        <v>12.6</v>
      </c>
      <c r="E111" s="20">
        <v>6.9</v>
      </c>
      <c r="F111" s="20">
        <v>13.5</v>
      </c>
      <c r="G111" s="20">
        <v>162.4</v>
      </c>
    </row>
    <row r="112" spans="1:9" ht="15.3" hidden="1" x14ac:dyDescent="0.55000000000000004">
      <c r="A112" s="16" t="s">
        <v>66</v>
      </c>
      <c r="B112" s="17">
        <v>520</v>
      </c>
      <c r="C112" s="17">
        <v>150</v>
      </c>
      <c r="D112" s="20">
        <v>3.2</v>
      </c>
      <c r="E112" s="20">
        <v>4.9000000000000004</v>
      </c>
      <c r="F112" s="20">
        <v>22.1</v>
      </c>
      <c r="G112" s="20">
        <v>146.19999999999999</v>
      </c>
    </row>
    <row r="113" spans="1:9" ht="15.3" x14ac:dyDescent="0.55000000000000004">
      <c r="A113" s="16" t="s">
        <v>160</v>
      </c>
      <c r="B113" s="17">
        <v>534</v>
      </c>
      <c r="C113" s="17">
        <v>150</v>
      </c>
      <c r="D113" s="20">
        <v>3.5</v>
      </c>
      <c r="E113" s="20">
        <v>3.9</v>
      </c>
      <c r="F113" s="20">
        <v>15.3</v>
      </c>
      <c r="G113" s="20">
        <v>115</v>
      </c>
    </row>
    <row r="114" spans="1:9" s="8" customFormat="1" ht="15.3" x14ac:dyDescent="0.55000000000000004">
      <c r="A114" s="16" t="s">
        <v>141</v>
      </c>
      <c r="B114" s="17">
        <v>640</v>
      </c>
      <c r="C114" s="17">
        <v>200</v>
      </c>
      <c r="D114" s="20">
        <v>0.1</v>
      </c>
      <c r="E114" s="20">
        <v>0</v>
      </c>
      <c r="F114" s="20">
        <v>28.8</v>
      </c>
      <c r="G114" s="20">
        <v>118.1</v>
      </c>
      <c r="H114" s="28"/>
      <c r="I114" s="28"/>
    </row>
    <row r="115" spans="1:9" ht="15.3" hidden="1" x14ac:dyDescent="0.55000000000000004">
      <c r="A115" s="16" t="s">
        <v>13</v>
      </c>
      <c r="B115" s="17" t="s">
        <v>0</v>
      </c>
      <c r="C115" s="17">
        <v>40</v>
      </c>
      <c r="D115" s="20">
        <v>2.6</v>
      </c>
      <c r="E115" s="20">
        <v>0.4</v>
      </c>
      <c r="F115" s="20">
        <v>19</v>
      </c>
      <c r="G115" s="20">
        <v>82.4</v>
      </c>
    </row>
    <row r="116" spans="1:9" ht="15.3" hidden="1" x14ac:dyDescent="0.55000000000000004">
      <c r="A116" s="16" t="s">
        <v>58</v>
      </c>
      <c r="B116" s="17" t="s">
        <v>0</v>
      </c>
      <c r="C116" s="17">
        <v>30</v>
      </c>
      <c r="D116" s="20">
        <v>2.4</v>
      </c>
      <c r="E116" s="20">
        <v>0.3</v>
      </c>
      <c r="F116" s="20">
        <v>15.8</v>
      </c>
      <c r="G116" s="20">
        <v>70.5</v>
      </c>
    </row>
    <row r="117" spans="1:9" ht="15" hidden="1" x14ac:dyDescent="0.5">
      <c r="A117" s="4"/>
      <c r="B117" s="9" t="s">
        <v>54</v>
      </c>
      <c r="C117" s="5">
        <v>770</v>
      </c>
      <c r="D117" s="10">
        <f>SUM(D109:D116)</f>
        <v>33.1</v>
      </c>
      <c r="E117" s="10">
        <f>SUM(E109:E116)</f>
        <v>25.2</v>
      </c>
      <c r="F117" s="10">
        <f>SUM(F109:F116)</f>
        <v>133.80000000000001</v>
      </c>
      <c r="G117" s="10">
        <f>SUM(G109:G116)</f>
        <v>910</v>
      </c>
    </row>
    <row r="118" spans="1:9" ht="15.3" hidden="1" x14ac:dyDescent="0.55000000000000004">
      <c r="A118" s="16" t="s">
        <v>88</v>
      </c>
      <c r="B118" s="17"/>
      <c r="C118" s="17">
        <v>100</v>
      </c>
      <c r="D118" s="20">
        <v>0</v>
      </c>
      <c r="E118" s="20">
        <v>0</v>
      </c>
      <c r="F118" s="20">
        <v>8</v>
      </c>
      <c r="G118" s="20">
        <v>43</v>
      </c>
    </row>
    <row r="119" spans="1:9" s="8" customFormat="1" ht="15" hidden="1" x14ac:dyDescent="0.5">
      <c r="A119" s="4"/>
      <c r="B119" s="9" t="s">
        <v>54</v>
      </c>
      <c r="C119" s="9"/>
      <c r="D119" s="10">
        <f>SUM(D118:D118)</f>
        <v>0</v>
      </c>
      <c r="E119" s="10">
        <f>SUM(E118:E118)</f>
        <v>0</v>
      </c>
      <c r="F119" s="10">
        <f>SUM(F118:F118)</f>
        <v>8</v>
      </c>
      <c r="G119" s="10">
        <f>SUM(G118:G118)</f>
        <v>43</v>
      </c>
    </row>
    <row r="120" spans="1:9" s="8" customFormat="1" ht="15" hidden="1" x14ac:dyDescent="0.5">
      <c r="A120" s="23" t="s">
        <v>60</v>
      </c>
      <c r="B120" s="30"/>
      <c r="C120" s="30"/>
      <c r="D120" s="31"/>
      <c r="E120" s="31"/>
      <c r="F120" s="31"/>
      <c r="G120" s="31"/>
    </row>
    <row r="121" spans="1:9" s="8" customFormat="1" ht="15.3" hidden="1" x14ac:dyDescent="0.55000000000000004">
      <c r="A121" s="32" t="s">
        <v>17</v>
      </c>
      <c r="B121" s="24" t="s">
        <v>0</v>
      </c>
      <c r="C121" s="24">
        <v>200</v>
      </c>
      <c r="D121" s="33">
        <v>0</v>
      </c>
      <c r="E121" s="33">
        <v>0</v>
      </c>
      <c r="F121" s="33">
        <v>26.4</v>
      </c>
      <c r="G121" s="33">
        <v>120</v>
      </c>
    </row>
    <row r="122" spans="1:9" s="8" customFormat="1" ht="15.3" x14ac:dyDescent="0.55000000000000004">
      <c r="A122" s="16" t="s">
        <v>58</v>
      </c>
      <c r="B122" s="17" t="s">
        <v>0</v>
      </c>
      <c r="C122" s="17">
        <v>60</v>
      </c>
      <c r="D122" s="20">
        <v>1.6</v>
      </c>
      <c r="E122" s="20">
        <v>0.2</v>
      </c>
      <c r="F122" s="20">
        <v>10.5</v>
      </c>
      <c r="G122" s="20">
        <v>141</v>
      </c>
    </row>
    <row r="123" spans="1:9" s="8" customFormat="1" ht="15.3" x14ac:dyDescent="0.55000000000000004">
      <c r="A123" s="16"/>
      <c r="B123" s="17"/>
      <c r="C123" s="17"/>
      <c r="D123" s="20"/>
      <c r="E123" s="20"/>
      <c r="F123" s="20"/>
      <c r="G123" s="20"/>
    </row>
    <row r="124" spans="1:9" s="8" customFormat="1" ht="15.3" x14ac:dyDescent="0.55000000000000004">
      <c r="A124" s="16"/>
      <c r="B124" s="37" t="s">
        <v>54</v>
      </c>
      <c r="C124" s="5">
        <v>750</v>
      </c>
      <c r="D124" s="10">
        <f>D109+D110+D111+D113+D114+D122+D123</f>
        <v>26.5</v>
      </c>
      <c r="E124" s="10">
        <f>E109+E110+E111+E113+E114+E122+E123</f>
        <v>19.8</v>
      </c>
      <c r="F124" s="10">
        <f>F109+F110+F111+F113+F114+F122+F123</f>
        <v>87.399999999999991</v>
      </c>
      <c r="G124" s="10">
        <f>G109+G110+G111+G113+G114+G122+G123</f>
        <v>751.9</v>
      </c>
      <c r="H124" s="28"/>
    </row>
    <row r="125" spans="1:9" s="8" customFormat="1" ht="15.3" x14ac:dyDescent="0.55000000000000004">
      <c r="A125" s="16"/>
      <c r="B125" s="37"/>
      <c r="C125" s="5"/>
      <c r="D125" s="10"/>
      <c r="E125" s="10"/>
      <c r="F125" s="10"/>
      <c r="G125" s="10"/>
      <c r="H125" s="28"/>
    </row>
    <row r="126" spans="1:9" s="8" customFormat="1" ht="15.3" thickBot="1" x14ac:dyDescent="0.55000000000000004">
      <c r="A126" s="4" t="s">
        <v>56</v>
      </c>
      <c r="B126" s="37"/>
      <c r="C126" s="5"/>
      <c r="D126" s="10">
        <f>D105+D124</f>
        <v>41.6</v>
      </c>
      <c r="E126" s="10">
        <f>E105+E124</f>
        <v>40.700000000000003</v>
      </c>
      <c r="F126" s="10">
        <f>F105+F124</f>
        <v>157.19999999999999</v>
      </c>
      <c r="G126" s="10">
        <f>G105+G124</f>
        <v>1277.4000000000001</v>
      </c>
      <c r="H126" s="28"/>
    </row>
    <row r="127" spans="1:9" ht="15" x14ac:dyDescent="0.5">
      <c r="A127" s="54" t="s">
        <v>69</v>
      </c>
      <c r="B127" s="55"/>
      <c r="C127" s="55"/>
      <c r="D127" s="55"/>
      <c r="E127" s="55"/>
      <c r="F127" s="55"/>
      <c r="G127" s="55"/>
    </row>
    <row r="128" spans="1:9" ht="15.3" x14ac:dyDescent="0.55000000000000004">
      <c r="A128" s="4" t="s">
        <v>51</v>
      </c>
      <c r="B128" s="19"/>
      <c r="C128" s="19"/>
      <c r="D128" s="20"/>
      <c r="E128" s="20"/>
      <c r="F128" s="20"/>
      <c r="G128" s="20"/>
    </row>
    <row r="129" spans="1:9" ht="15.3" x14ac:dyDescent="0.55000000000000004">
      <c r="A129" s="16" t="s">
        <v>146</v>
      </c>
      <c r="B129" s="17">
        <v>443</v>
      </c>
      <c r="C129" s="17" t="s">
        <v>27</v>
      </c>
      <c r="D129" s="20">
        <v>18.7</v>
      </c>
      <c r="E129" s="20">
        <v>7.2</v>
      </c>
      <c r="F129" s="20">
        <v>27</v>
      </c>
      <c r="G129" s="20">
        <v>249</v>
      </c>
    </row>
    <row r="130" spans="1:9" ht="15.3" x14ac:dyDescent="0.55000000000000004">
      <c r="A130" s="16" t="s">
        <v>90</v>
      </c>
      <c r="B130" s="17">
        <v>686</v>
      </c>
      <c r="C130" s="17">
        <v>200</v>
      </c>
      <c r="D130" s="20">
        <v>0</v>
      </c>
      <c r="E130" s="20">
        <v>0</v>
      </c>
      <c r="F130" s="20">
        <v>15</v>
      </c>
      <c r="G130" s="20">
        <v>60</v>
      </c>
    </row>
    <row r="131" spans="1:9" ht="15.3" x14ac:dyDescent="0.55000000000000004">
      <c r="A131" s="16" t="s">
        <v>58</v>
      </c>
      <c r="B131" s="17" t="s">
        <v>0</v>
      </c>
      <c r="C131" s="17">
        <v>30</v>
      </c>
      <c r="D131" s="20">
        <v>1.6</v>
      </c>
      <c r="E131" s="20">
        <v>0.2</v>
      </c>
      <c r="F131" s="20">
        <v>10.5</v>
      </c>
      <c r="G131" s="20">
        <v>70.5</v>
      </c>
    </row>
    <row r="132" spans="1:9" ht="15.3" x14ac:dyDescent="0.55000000000000004">
      <c r="A132" s="16" t="s">
        <v>23</v>
      </c>
      <c r="B132" s="17" t="s">
        <v>0</v>
      </c>
      <c r="C132" s="22" t="s">
        <v>26</v>
      </c>
      <c r="D132" s="20">
        <v>0.8</v>
      </c>
      <c r="E132" s="20">
        <v>0</v>
      </c>
      <c r="F132" s="20">
        <v>7.5</v>
      </c>
      <c r="G132" s="20">
        <v>38</v>
      </c>
    </row>
    <row r="133" spans="1:9" s="8" customFormat="1" ht="15" x14ac:dyDescent="0.5">
      <c r="A133" s="4"/>
      <c r="B133" s="9" t="s">
        <v>54</v>
      </c>
      <c r="C133" s="5">
        <v>510</v>
      </c>
      <c r="D133" s="10">
        <f>SUM(D129:D132)</f>
        <v>21.1</v>
      </c>
      <c r="E133" s="10">
        <f>SUM(E129:E132)</f>
        <v>7.4</v>
      </c>
      <c r="F133" s="10">
        <f>SUM(F129:F132)</f>
        <v>60</v>
      </c>
      <c r="G133" s="10">
        <f>SUM(G129:G132)</f>
        <v>417.5</v>
      </c>
      <c r="H133" s="28"/>
      <c r="I133" s="28"/>
    </row>
    <row r="134" spans="1:9" s="8" customFormat="1" ht="15.3" hidden="1" x14ac:dyDescent="0.55000000000000004">
      <c r="A134" s="16" t="s">
        <v>12</v>
      </c>
      <c r="B134" s="9"/>
      <c r="C134" s="9"/>
      <c r="D134" s="10"/>
      <c r="E134" s="10"/>
      <c r="F134" s="10"/>
      <c r="G134" s="10"/>
    </row>
    <row r="135" spans="1:9" s="8" customFormat="1" ht="15.3" hidden="1" x14ac:dyDescent="0.55000000000000004">
      <c r="A135" s="16" t="s">
        <v>14</v>
      </c>
      <c r="B135" s="29" t="s">
        <v>0</v>
      </c>
      <c r="C135" s="17">
        <v>130</v>
      </c>
      <c r="D135" s="20">
        <v>5.2</v>
      </c>
      <c r="E135" s="20">
        <v>2</v>
      </c>
      <c r="F135" s="20">
        <v>18.3</v>
      </c>
      <c r="G135" s="20">
        <v>117</v>
      </c>
    </row>
    <row r="136" spans="1:9" ht="15.3" x14ac:dyDescent="0.55000000000000004">
      <c r="A136" s="4" t="s">
        <v>55</v>
      </c>
      <c r="B136" s="19"/>
      <c r="C136" s="19"/>
      <c r="D136" s="20"/>
      <c r="E136" s="20"/>
      <c r="F136" s="20"/>
      <c r="G136" s="20"/>
    </row>
    <row r="137" spans="1:9" ht="15.3" x14ac:dyDescent="0.55000000000000004">
      <c r="A137" s="16" t="s">
        <v>158</v>
      </c>
      <c r="B137" s="17">
        <v>85</v>
      </c>
      <c r="C137" s="17">
        <v>60</v>
      </c>
      <c r="D137" s="20">
        <v>2.5</v>
      </c>
      <c r="E137" s="20">
        <v>5.2</v>
      </c>
      <c r="F137" s="20">
        <v>9.1</v>
      </c>
      <c r="G137" s="20">
        <v>96.1</v>
      </c>
    </row>
    <row r="138" spans="1:9" ht="15.3" x14ac:dyDescent="0.55000000000000004">
      <c r="A138" s="16" t="s">
        <v>70</v>
      </c>
      <c r="B138" s="17">
        <v>110</v>
      </c>
      <c r="C138" s="17">
        <v>200</v>
      </c>
      <c r="D138" s="20">
        <v>4.5999999999999996</v>
      </c>
      <c r="E138" s="20">
        <v>5.8</v>
      </c>
      <c r="F138" s="20">
        <v>10.199999999999999</v>
      </c>
      <c r="G138" s="20">
        <v>111</v>
      </c>
    </row>
    <row r="139" spans="1:9" ht="15.3" x14ac:dyDescent="0.55000000000000004">
      <c r="A139" s="16" t="s">
        <v>136</v>
      </c>
      <c r="B139" s="17" t="s">
        <v>137</v>
      </c>
      <c r="C139" s="17" t="s">
        <v>92</v>
      </c>
      <c r="D139" s="20">
        <v>10.7</v>
      </c>
      <c r="E139" s="20">
        <v>12.8</v>
      </c>
      <c r="F139" s="20">
        <v>5.6</v>
      </c>
      <c r="G139" s="20">
        <v>183.4</v>
      </c>
    </row>
    <row r="140" spans="1:9" ht="15.3" x14ac:dyDescent="0.55000000000000004">
      <c r="A140" s="16" t="s">
        <v>66</v>
      </c>
      <c r="B140" s="17">
        <v>520</v>
      </c>
      <c r="C140" s="22">
        <v>150</v>
      </c>
      <c r="D140" s="20">
        <v>3.2</v>
      </c>
      <c r="E140" s="20">
        <v>4.9000000000000004</v>
      </c>
      <c r="F140" s="20">
        <v>22.1</v>
      </c>
      <c r="G140" s="20">
        <v>146.19999999999999</v>
      </c>
    </row>
    <row r="141" spans="1:9" ht="15.3" x14ac:dyDescent="0.55000000000000004">
      <c r="A141" s="16" t="s">
        <v>89</v>
      </c>
      <c r="B141" s="17">
        <v>705</v>
      </c>
      <c r="C141" s="17">
        <v>200</v>
      </c>
      <c r="D141" s="20">
        <v>0</v>
      </c>
      <c r="E141" s="20">
        <v>0</v>
      </c>
      <c r="F141" s="20">
        <v>18.399999999999999</v>
      </c>
      <c r="G141" s="20">
        <v>76.400000000000006</v>
      </c>
    </row>
    <row r="142" spans="1:9" ht="15.3" x14ac:dyDescent="0.55000000000000004">
      <c r="A142" s="16" t="s">
        <v>58</v>
      </c>
      <c r="B142" s="17" t="s">
        <v>0</v>
      </c>
      <c r="C142" s="17">
        <v>60</v>
      </c>
      <c r="D142" s="20">
        <v>1.6</v>
      </c>
      <c r="E142" s="20">
        <v>0.2</v>
      </c>
      <c r="F142" s="20">
        <v>10.5</v>
      </c>
      <c r="G142" s="20">
        <v>141</v>
      </c>
    </row>
    <row r="143" spans="1:9" s="8" customFormat="1" ht="15" x14ac:dyDescent="0.5">
      <c r="A143" s="4"/>
      <c r="B143" s="9" t="s">
        <v>54</v>
      </c>
      <c r="C143" s="5">
        <v>740</v>
      </c>
      <c r="D143" s="10">
        <f>SUM(D137:D142)</f>
        <v>22.599999999999998</v>
      </c>
      <c r="E143" s="10">
        <f>SUM(E137:E142)</f>
        <v>28.900000000000002</v>
      </c>
      <c r="F143" s="10">
        <f>SUM(F137:F142)</f>
        <v>75.900000000000006</v>
      </c>
      <c r="G143" s="10">
        <f>SUM(G137:G142)</f>
        <v>754.1</v>
      </c>
      <c r="H143" s="28"/>
      <c r="I143" s="28"/>
    </row>
    <row r="144" spans="1:9" ht="15.3" hidden="1" x14ac:dyDescent="0.55000000000000004">
      <c r="A144" s="16" t="s">
        <v>60</v>
      </c>
      <c r="B144" s="19"/>
      <c r="C144" s="17"/>
      <c r="D144" s="20"/>
      <c r="E144" s="20"/>
      <c r="F144" s="20"/>
      <c r="G144" s="20"/>
    </row>
    <row r="145" spans="1:9" ht="15.3" hidden="1" x14ac:dyDescent="0.55000000000000004">
      <c r="A145" s="16" t="s">
        <v>102</v>
      </c>
      <c r="B145" s="17">
        <v>738</v>
      </c>
      <c r="C145" s="21" t="s">
        <v>101</v>
      </c>
      <c r="D145" s="20">
        <v>3.4</v>
      </c>
      <c r="E145" s="20">
        <v>5</v>
      </c>
      <c r="F145" s="20">
        <v>53</v>
      </c>
      <c r="G145" s="20">
        <v>246</v>
      </c>
    </row>
    <row r="146" spans="1:9" ht="15.3" hidden="1" x14ac:dyDescent="0.55000000000000004">
      <c r="A146" s="16" t="s">
        <v>89</v>
      </c>
      <c r="B146" s="17">
        <v>705</v>
      </c>
      <c r="C146" s="17">
        <v>200</v>
      </c>
      <c r="D146" s="20">
        <v>0.4</v>
      </c>
      <c r="E146" s="20">
        <v>0</v>
      </c>
      <c r="F146" s="20">
        <v>23.6</v>
      </c>
      <c r="G146" s="20">
        <v>106</v>
      </c>
    </row>
    <row r="147" spans="1:9" s="8" customFormat="1" ht="15" hidden="1" x14ac:dyDescent="0.5">
      <c r="A147" s="4"/>
      <c r="B147" s="9" t="s">
        <v>54</v>
      </c>
      <c r="C147" s="9"/>
      <c r="D147" s="10">
        <f>SUM(D145:D146)</f>
        <v>3.8</v>
      </c>
      <c r="E147" s="10">
        <f>SUM(E145:E146)</f>
        <v>5</v>
      </c>
      <c r="F147" s="10">
        <f>SUM(F145:F146)</f>
        <v>76.599999999999994</v>
      </c>
      <c r="G147" s="10">
        <f>SUM(G145:G146)</f>
        <v>352</v>
      </c>
    </row>
    <row r="148" spans="1:9" s="8" customFormat="1" ht="15" hidden="1" x14ac:dyDescent="0.5">
      <c r="A148" s="23" t="s">
        <v>60</v>
      </c>
      <c r="B148" s="30"/>
      <c r="C148" s="30"/>
      <c r="D148" s="31"/>
      <c r="E148" s="31"/>
      <c r="F148" s="31"/>
      <c r="G148" s="31"/>
    </row>
    <row r="149" spans="1:9" s="8" customFormat="1" ht="15.3" hidden="1" x14ac:dyDescent="0.55000000000000004">
      <c r="A149" s="32" t="s">
        <v>14</v>
      </c>
      <c r="B149" s="24" t="s">
        <v>0</v>
      </c>
      <c r="C149" s="24">
        <v>130</v>
      </c>
      <c r="D149" s="33">
        <v>5.2</v>
      </c>
      <c r="E149" s="33">
        <v>2</v>
      </c>
      <c r="F149" s="33">
        <v>18.3</v>
      </c>
      <c r="G149" s="33">
        <v>117</v>
      </c>
    </row>
    <row r="150" spans="1:9" s="8" customFormat="1" ht="15.3" x14ac:dyDescent="0.55000000000000004">
      <c r="A150" s="32"/>
      <c r="B150" s="24"/>
      <c r="C150" s="24"/>
      <c r="D150" s="33"/>
      <c r="E150" s="33"/>
      <c r="F150" s="33"/>
      <c r="G150" s="33"/>
    </row>
    <row r="151" spans="1:9" s="8" customFormat="1" ht="15.6" thickBot="1" x14ac:dyDescent="0.6">
      <c r="A151" s="23" t="s">
        <v>56</v>
      </c>
      <c r="B151" s="24"/>
      <c r="C151" s="24"/>
      <c r="D151" s="31">
        <f>D133+D143</f>
        <v>43.7</v>
      </c>
      <c r="E151" s="31">
        <f>E133+E143</f>
        <v>36.300000000000004</v>
      </c>
      <c r="F151" s="31">
        <f>F133+F143</f>
        <v>135.9</v>
      </c>
      <c r="G151" s="31">
        <f>G133+G143</f>
        <v>1171.5999999999999</v>
      </c>
      <c r="H151" s="28"/>
    </row>
    <row r="152" spans="1:9" s="8" customFormat="1" ht="15" x14ac:dyDescent="0.5">
      <c r="A152" s="54" t="s">
        <v>72</v>
      </c>
      <c r="B152" s="55"/>
      <c r="C152" s="55"/>
      <c r="D152" s="55"/>
      <c r="E152" s="55"/>
      <c r="F152" s="55"/>
      <c r="G152" s="55"/>
    </row>
    <row r="153" spans="1:9" s="8" customFormat="1" ht="15" x14ac:dyDescent="0.5">
      <c r="A153" s="43" t="s">
        <v>51</v>
      </c>
      <c r="B153" s="15"/>
      <c r="C153" s="15"/>
      <c r="D153" s="15"/>
      <c r="E153" s="15"/>
      <c r="F153" s="15"/>
      <c r="G153" s="15"/>
    </row>
    <row r="154" spans="1:9" s="8" customFormat="1" ht="15.3" x14ac:dyDescent="0.55000000000000004">
      <c r="A154" s="16" t="s">
        <v>130</v>
      </c>
      <c r="B154" s="17">
        <v>311</v>
      </c>
      <c r="C154" s="17">
        <v>200</v>
      </c>
      <c r="D154" s="20">
        <v>5.3</v>
      </c>
      <c r="E154" s="20">
        <v>7.2</v>
      </c>
      <c r="F154" s="20">
        <v>33.1</v>
      </c>
      <c r="G154" s="20">
        <v>219</v>
      </c>
    </row>
    <row r="155" spans="1:9" s="8" customFormat="1" ht="15.3" x14ac:dyDescent="0.55000000000000004">
      <c r="A155" s="16" t="s">
        <v>32</v>
      </c>
      <c r="B155" s="17">
        <v>337</v>
      </c>
      <c r="C155" s="17">
        <v>40</v>
      </c>
      <c r="D155" s="20">
        <v>5.0999999999999996</v>
      </c>
      <c r="E155" s="20">
        <v>4.5999999999999996</v>
      </c>
      <c r="F155" s="20">
        <v>0.3</v>
      </c>
      <c r="G155" s="20">
        <v>63</v>
      </c>
    </row>
    <row r="156" spans="1:9" s="8" customFormat="1" ht="15.3" x14ac:dyDescent="0.55000000000000004">
      <c r="A156" s="16" t="s">
        <v>73</v>
      </c>
      <c r="B156" s="17">
        <v>692</v>
      </c>
      <c r="C156" s="22" t="s">
        <v>131</v>
      </c>
      <c r="D156" s="20">
        <v>1.8</v>
      </c>
      <c r="E156" s="20">
        <v>1.6</v>
      </c>
      <c r="F156" s="20">
        <v>24</v>
      </c>
      <c r="G156" s="20">
        <v>118.8</v>
      </c>
    </row>
    <row r="157" spans="1:9" s="8" customFormat="1" ht="15.3" x14ac:dyDescent="0.55000000000000004">
      <c r="A157" s="16" t="s">
        <v>150</v>
      </c>
      <c r="B157" s="17">
        <v>3</v>
      </c>
      <c r="C157" s="22" t="s">
        <v>186</v>
      </c>
      <c r="D157" s="20">
        <v>3.9</v>
      </c>
      <c r="E157" s="20">
        <v>3.1</v>
      </c>
      <c r="F157" s="20">
        <v>10.5</v>
      </c>
      <c r="G157" s="20">
        <v>83.4</v>
      </c>
    </row>
    <row r="158" spans="1:9" s="8" customFormat="1" ht="15.3" x14ac:dyDescent="0.55000000000000004">
      <c r="A158" s="16" t="s">
        <v>14</v>
      </c>
      <c r="B158" s="17" t="s">
        <v>0</v>
      </c>
      <c r="C158" s="22" t="s">
        <v>26</v>
      </c>
      <c r="D158" s="20">
        <v>2.7</v>
      </c>
      <c r="E158" s="20">
        <v>2.4</v>
      </c>
      <c r="F158" s="20">
        <v>14</v>
      </c>
      <c r="G158" s="20">
        <v>88.4</v>
      </c>
    </row>
    <row r="159" spans="1:9" s="8" customFormat="1" ht="15" x14ac:dyDescent="0.5">
      <c r="A159" s="4"/>
      <c r="B159" s="9" t="s">
        <v>54</v>
      </c>
      <c r="C159" s="5">
        <v>570</v>
      </c>
      <c r="D159" s="10">
        <f>SUM(D154:D158)</f>
        <v>18.799999999999997</v>
      </c>
      <c r="E159" s="10">
        <f>SUM(E154:E158)</f>
        <v>18.899999999999999</v>
      </c>
      <c r="F159" s="10">
        <f>SUM(F154:F158)</f>
        <v>81.900000000000006</v>
      </c>
      <c r="G159" s="10">
        <f>SUM(G154:G158)</f>
        <v>572.6</v>
      </c>
      <c r="H159" s="28"/>
      <c r="I159" s="28"/>
    </row>
    <row r="160" spans="1:9" s="8" customFormat="1" ht="15.3" hidden="1" x14ac:dyDescent="0.55000000000000004">
      <c r="A160" s="16" t="s">
        <v>12</v>
      </c>
      <c r="B160" s="9"/>
      <c r="C160" s="9"/>
      <c r="D160" s="10"/>
      <c r="E160" s="10"/>
      <c r="F160" s="10"/>
      <c r="G160" s="10"/>
    </row>
    <row r="161" spans="1:9" s="8" customFormat="1" ht="15.3" hidden="1" x14ac:dyDescent="0.55000000000000004">
      <c r="A161" s="16" t="s">
        <v>14</v>
      </c>
      <c r="B161" s="29" t="s">
        <v>0</v>
      </c>
      <c r="C161" s="17">
        <v>130</v>
      </c>
      <c r="D161" s="20">
        <v>5.2</v>
      </c>
      <c r="E161" s="20">
        <v>2</v>
      </c>
      <c r="F161" s="20">
        <v>18.3</v>
      </c>
      <c r="G161" s="20">
        <v>117</v>
      </c>
    </row>
    <row r="162" spans="1:9" s="8" customFormat="1" ht="15.3" x14ac:dyDescent="0.55000000000000004">
      <c r="A162" s="4" t="s">
        <v>55</v>
      </c>
      <c r="B162" s="19"/>
      <c r="C162" s="19"/>
      <c r="D162" s="20"/>
      <c r="E162" s="20"/>
      <c r="F162" s="20"/>
      <c r="G162" s="20"/>
    </row>
    <row r="163" spans="1:9" s="8" customFormat="1" ht="15.3" x14ac:dyDescent="0.55000000000000004">
      <c r="A163" s="16" t="s">
        <v>61</v>
      </c>
      <c r="B163" s="17">
        <v>71</v>
      </c>
      <c r="C163" s="17">
        <v>60</v>
      </c>
      <c r="D163" s="20">
        <v>0.8</v>
      </c>
      <c r="E163" s="20">
        <v>6</v>
      </c>
      <c r="F163" s="20">
        <v>4.4000000000000004</v>
      </c>
      <c r="G163" s="20">
        <v>106.9</v>
      </c>
    </row>
    <row r="164" spans="1:9" s="8" customFormat="1" ht="15.3" x14ac:dyDescent="0.55000000000000004">
      <c r="A164" s="16" t="s">
        <v>147</v>
      </c>
      <c r="B164" s="17">
        <v>139</v>
      </c>
      <c r="C164" s="17">
        <v>200</v>
      </c>
      <c r="D164" s="20">
        <v>8.1999999999999993</v>
      </c>
      <c r="E164" s="20">
        <v>3.8</v>
      </c>
      <c r="F164" s="20">
        <v>15.7</v>
      </c>
      <c r="G164" s="20">
        <v>126</v>
      </c>
    </row>
    <row r="165" spans="1:9" s="8" customFormat="1" ht="15.3" x14ac:dyDescent="0.55000000000000004">
      <c r="A165" s="16" t="s">
        <v>180</v>
      </c>
      <c r="B165" s="17">
        <v>436</v>
      </c>
      <c r="C165" s="17" t="s">
        <v>133</v>
      </c>
      <c r="D165" s="20">
        <v>21.2</v>
      </c>
      <c r="E165" s="20">
        <v>7.4</v>
      </c>
      <c r="F165" s="20">
        <v>14.2</v>
      </c>
      <c r="G165" s="20">
        <v>221.5</v>
      </c>
    </row>
    <row r="166" spans="1:9" s="8" customFormat="1" ht="15.3" x14ac:dyDescent="0.55000000000000004">
      <c r="A166" s="16" t="s">
        <v>121</v>
      </c>
      <c r="B166" s="17">
        <v>639</v>
      </c>
      <c r="C166" s="17">
        <v>200</v>
      </c>
      <c r="D166" s="20">
        <v>0</v>
      </c>
      <c r="E166" s="20">
        <v>0</v>
      </c>
      <c r="F166" s="20">
        <v>29</v>
      </c>
      <c r="G166" s="20">
        <v>105</v>
      </c>
    </row>
    <row r="167" spans="1:9" s="8" customFormat="1" ht="15.3" x14ac:dyDescent="0.55000000000000004">
      <c r="A167" s="16" t="s">
        <v>58</v>
      </c>
      <c r="B167" s="17" t="s">
        <v>0</v>
      </c>
      <c r="C167" s="17">
        <v>60</v>
      </c>
      <c r="D167" s="20">
        <v>3.2</v>
      </c>
      <c r="E167" s="20">
        <v>0.4</v>
      </c>
      <c r="F167" s="20">
        <v>21</v>
      </c>
      <c r="G167" s="20">
        <v>141</v>
      </c>
    </row>
    <row r="168" spans="1:9" s="8" customFormat="1" ht="15" x14ac:dyDescent="0.5">
      <c r="A168" s="4"/>
      <c r="B168" s="9" t="s">
        <v>54</v>
      </c>
      <c r="C168" s="5">
        <v>700</v>
      </c>
      <c r="D168" s="10">
        <f>SUM(D163:D167)</f>
        <v>33.4</v>
      </c>
      <c r="E168" s="10">
        <f>SUM(E163:E167)</f>
        <v>17.600000000000001</v>
      </c>
      <c r="F168" s="10">
        <f>SUM(F163:F167)</f>
        <v>84.3</v>
      </c>
      <c r="G168" s="10">
        <f>SUM(G163:G167)</f>
        <v>700.4</v>
      </c>
      <c r="H168" s="41"/>
      <c r="I168" s="28"/>
    </row>
    <row r="169" spans="1:9" s="8" customFormat="1" ht="15.3" hidden="1" x14ac:dyDescent="0.55000000000000004">
      <c r="A169" s="16" t="s">
        <v>60</v>
      </c>
      <c r="B169" s="19"/>
      <c r="C169" s="17"/>
      <c r="D169" s="20"/>
      <c r="E169" s="20"/>
      <c r="F169" s="20"/>
      <c r="G169" s="20"/>
    </row>
    <row r="170" spans="1:9" s="8" customFormat="1" ht="15.3" hidden="1" x14ac:dyDescent="0.55000000000000004">
      <c r="A170" s="16" t="s">
        <v>102</v>
      </c>
      <c r="B170" s="17">
        <v>738</v>
      </c>
      <c r="C170" s="21" t="s">
        <v>101</v>
      </c>
      <c r="D170" s="20">
        <v>3.4</v>
      </c>
      <c r="E170" s="20">
        <v>5</v>
      </c>
      <c r="F170" s="20">
        <v>53</v>
      </c>
      <c r="G170" s="20">
        <v>246</v>
      </c>
    </row>
    <row r="171" spans="1:9" s="8" customFormat="1" ht="15.3" hidden="1" x14ac:dyDescent="0.55000000000000004">
      <c r="A171" s="16" t="s">
        <v>89</v>
      </c>
      <c r="B171" s="17">
        <v>705</v>
      </c>
      <c r="C171" s="17">
        <v>200</v>
      </c>
      <c r="D171" s="20">
        <v>0.4</v>
      </c>
      <c r="E171" s="20">
        <v>0</v>
      </c>
      <c r="F171" s="20">
        <v>23.6</v>
      </c>
      <c r="G171" s="20">
        <v>106</v>
      </c>
    </row>
    <row r="172" spans="1:9" s="8" customFormat="1" ht="15" hidden="1" x14ac:dyDescent="0.5">
      <c r="A172" s="4"/>
      <c r="B172" s="9" t="s">
        <v>54</v>
      </c>
      <c r="C172" s="9"/>
      <c r="D172" s="10">
        <f>SUM(D170:D171)</f>
        <v>3.8</v>
      </c>
      <c r="E172" s="10">
        <f>SUM(E170:E171)</f>
        <v>5</v>
      </c>
      <c r="F172" s="10">
        <f>SUM(F170:F171)</f>
        <v>76.599999999999994</v>
      </c>
      <c r="G172" s="10">
        <f>SUM(G170:G171)</f>
        <v>352</v>
      </c>
    </row>
    <row r="173" spans="1:9" s="8" customFormat="1" ht="15" hidden="1" x14ac:dyDescent="0.5">
      <c r="A173" s="23" t="s">
        <v>60</v>
      </c>
      <c r="B173" s="30"/>
      <c r="C173" s="30"/>
      <c r="D173" s="31"/>
      <c r="E173" s="31"/>
      <c r="F173" s="31"/>
      <c r="G173" s="31"/>
    </row>
    <row r="174" spans="1:9" s="8" customFormat="1" ht="15.3" hidden="1" x14ac:dyDescent="0.55000000000000004">
      <c r="A174" s="32" t="s">
        <v>22</v>
      </c>
      <c r="B174" s="24" t="s">
        <v>0</v>
      </c>
      <c r="C174" s="24">
        <v>130</v>
      </c>
      <c r="D174" s="33">
        <v>5.2</v>
      </c>
      <c r="E174" s="33">
        <v>2</v>
      </c>
      <c r="F174" s="33">
        <v>18.3</v>
      </c>
      <c r="G174" s="33">
        <v>117</v>
      </c>
    </row>
    <row r="175" spans="1:9" s="8" customFormat="1" ht="15.3" x14ac:dyDescent="0.55000000000000004">
      <c r="A175" s="32"/>
      <c r="B175" s="24"/>
      <c r="C175" s="24"/>
      <c r="D175" s="33"/>
      <c r="E175" s="33"/>
      <c r="F175" s="33"/>
      <c r="G175" s="33"/>
    </row>
    <row r="176" spans="1:9" s="8" customFormat="1" ht="15.6" thickBot="1" x14ac:dyDescent="0.6">
      <c r="A176" s="23" t="s">
        <v>56</v>
      </c>
      <c r="B176" s="24"/>
      <c r="C176" s="24"/>
      <c r="D176" s="31">
        <f>D159+D168</f>
        <v>52.199999999999996</v>
      </c>
      <c r="E176" s="31">
        <f>E159+E168</f>
        <v>36.5</v>
      </c>
      <c r="F176" s="31">
        <f>F159+F168</f>
        <v>166.2</v>
      </c>
      <c r="G176" s="31">
        <f>G159+G168</f>
        <v>1273</v>
      </c>
    </row>
    <row r="177" spans="1:9" ht="15" x14ac:dyDescent="0.5">
      <c r="A177" s="54" t="s">
        <v>75</v>
      </c>
      <c r="B177" s="55"/>
      <c r="C177" s="55"/>
      <c r="D177" s="55"/>
      <c r="E177" s="55"/>
      <c r="F177" s="55"/>
      <c r="G177" s="55"/>
    </row>
    <row r="178" spans="1:9" ht="15.3" x14ac:dyDescent="0.55000000000000004">
      <c r="A178" s="4" t="s">
        <v>51</v>
      </c>
      <c r="B178" s="19"/>
      <c r="C178" s="19"/>
      <c r="D178" s="20"/>
      <c r="E178" s="20"/>
      <c r="F178" s="20"/>
      <c r="G178" s="20"/>
    </row>
    <row r="179" spans="1:9" ht="15.3" x14ac:dyDescent="0.55000000000000004">
      <c r="A179" s="16" t="s">
        <v>166</v>
      </c>
      <c r="B179" s="17" t="s">
        <v>120</v>
      </c>
      <c r="C179" s="17" t="s">
        <v>92</v>
      </c>
      <c r="D179" s="20">
        <v>10.9</v>
      </c>
      <c r="E179" s="20">
        <v>5.3</v>
      </c>
      <c r="F179" s="20">
        <v>11.3</v>
      </c>
      <c r="G179" s="20">
        <v>140.30000000000001</v>
      </c>
    </row>
    <row r="180" spans="1:9" ht="15.3" x14ac:dyDescent="0.55000000000000004">
      <c r="A180" s="16" t="s">
        <v>116</v>
      </c>
      <c r="B180" s="17">
        <v>297</v>
      </c>
      <c r="C180" s="17">
        <v>150</v>
      </c>
      <c r="D180" s="20">
        <v>4.8</v>
      </c>
      <c r="E180" s="20">
        <v>5</v>
      </c>
      <c r="F180" s="20">
        <v>21.5</v>
      </c>
      <c r="G180" s="20">
        <v>150</v>
      </c>
    </row>
    <row r="181" spans="1:9" ht="15.3" x14ac:dyDescent="0.55000000000000004">
      <c r="A181" s="16" t="s">
        <v>29</v>
      </c>
      <c r="B181" s="17">
        <v>685</v>
      </c>
      <c r="C181" s="17">
        <v>200</v>
      </c>
      <c r="D181" s="20">
        <v>0</v>
      </c>
      <c r="E181" s="20">
        <v>0</v>
      </c>
      <c r="F181" s="20">
        <v>15</v>
      </c>
      <c r="G181" s="20">
        <v>60</v>
      </c>
    </row>
    <row r="182" spans="1:9" ht="15.3" x14ac:dyDescent="0.55000000000000004">
      <c r="A182" s="16" t="s">
        <v>58</v>
      </c>
      <c r="B182" s="17" t="s">
        <v>0</v>
      </c>
      <c r="C182" s="22" t="s">
        <v>189</v>
      </c>
      <c r="D182" s="20">
        <v>1.6</v>
      </c>
      <c r="E182" s="20">
        <v>0.2</v>
      </c>
      <c r="F182" s="20">
        <v>10.5</v>
      </c>
      <c r="G182" s="20">
        <v>70.5</v>
      </c>
    </row>
    <row r="183" spans="1:9" ht="15.3" x14ac:dyDescent="0.55000000000000004">
      <c r="A183" s="16" t="s">
        <v>161</v>
      </c>
      <c r="B183" s="17" t="s">
        <v>0</v>
      </c>
      <c r="C183" s="22" t="s">
        <v>26</v>
      </c>
      <c r="D183" s="20">
        <v>2.7</v>
      </c>
      <c r="E183" s="20">
        <v>2.5</v>
      </c>
      <c r="F183" s="20">
        <v>10.8</v>
      </c>
      <c r="G183" s="20">
        <v>78.900000000000006</v>
      </c>
    </row>
    <row r="184" spans="1:9" s="8" customFormat="1" ht="15" x14ac:dyDescent="0.5">
      <c r="A184" s="4"/>
      <c r="B184" s="9" t="s">
        <v>54</v>
      </c>
      <c r="C184" s="5">
        <v>588</v>
      </c>
      <c r="D184" s="10">
        <f>SUM(D179:D183)</f>
        <v>20</v>
      </c>
      <c r="E184" s="10">
        <f>SUM(E179:E183)</f>
        <v>13</v>
      </c>
      <c r="F184" s="10">
        <f>SUM(F179:F183)</f>
        <v>69.099999999999994</v>
      </c>
      <c r="G184" s="10">
        <f>SUM(G179:G183)</f>
        <v>499.70000000000005</v>
      </c>
      <c r="H184" s="39"/>
      <c r="I184" s="28"/>
    </row>
    <row r="185" spans="1:9" s="8" customFormat="1" ht="15.75" hidden="1" customHeight="1" x14ac:dyDescent="0.55000000000000004">
      <c r="A185" s="16" t="s">
        <v>12</v>
      </c>
      <c r="B185" s="9"/>
      <c r="C185" s="9"/>
      <c r="D185" s="10"/>
      <c r="E185" s="10"/>
      <c r="F185" s="10"/>
      <c r="G185" s="10"/>
    </row>
    <row r="186" spans="1:9" s="8" customFormat="1" ht="15.75" hidden="1" customHeight="1" x14ac:dyDescent="0.55000000000000004">
      <c r="A186" s="16" t="s">
        <v>10</v>
      </c>
      <c r="B186" s="19" t="s">
        <v>0</v>
      </c>
      <c r="C186" s="17">
        <v>200</v>
      </c>
      <c r="D186" s="10"/>
      <c r="E186" s="10"/>
      <c r="F186" s="10"/>
      <c r="G186" s="10"/>
    </row>
    <row r="187" spans="1:9" ht="15.3" x14ac:dyDescent="0.55000000000000004">
      <c r="A187" s="4" t="s">
        <v>55</v>
      </c>
      <c r="B187" s="19"/>
      <c r="C187" s="19"/>
      <c r="D187" s="20"/>
      <c r="E187" s="20"/>
      <c r="F187" s="20"/>
      <c r="G187" s="20"/>
    </row>
    <row r="188" spans="1:9" ht="15.3" x14ac:dyDescent="0.55000000000000004">
      <c r="A188" s="16" t="s">
        <v>134</v>
      </c>
      <c r="B188" s="17">
        <v>25</v>
      </c>
      <c r="C188" s="17">
        <v>60</v>
      </c>
      <c r="D188" s="20">
        <v>0.8</v>
      </c>
      <c r="E188" s="20">
        <v>6</v>
      </c>
      <c r="F188" s="20">
        <v>2.5</v>
      </c>
      <c r="G188" s="20">
        <v>77.7</v>
      </c>
    </row>
    <row r="189" spans="1:9" ht="15.3" x14ac:dyDescent="0.55000000000000004">
      <c r="A189" s="16" t="s">
        <v>123</v>
      </c>
      <c r="B189" s="17">
        <v>148</v>
      </c>
      <c r="C189" s="17">
        <v>200</v>
      </c>
      <c r="D189" s="20">
        <v>4.3</v>
      </c>
      <c r="E189" s="20">
        <v>5.2</v>
      </c>
      <c r="F189" s="20">
        <v>13.4</v>
      </c>
      <c r="G189" s="20">
        <v>138</v>
      </c>
    </row>
    <row r="190" spans="1:9" ht="15.3" x14ac:dyDescent="0.55000000000000004">
      <c r="A190" s="16" t="s">
        <v>110</v>
      </c>
      <c r="B190" s="17">
        <v>394</v>
      </c>
      <c r="C190" s="17" t="s">
        <v>92</v>
      </c>
      <c r="D190" s="20">
        <v>10.6</v>
      </c>
      <c r="E190" s="20">
        <v>9.1</v>
      </c>
      <c r="F190" s="20">
        <v>9.1</v>
      </c>
      <c r="G190" s="20">
        <v>168.2</v>
      </c>
    </row>
    <row r="191" spans="1:9" ht="15.3" x14ac:dyDescent="0.55000000000000004">
      <c r="A191" s="16" t="s">
        <v>66</v>
      </c>
      <c r="B191" s="17">
        <v>520</v>
      </c>
      <c r="C191" s="17">
        <v>150</v>
      </c>
      <c r="D191" s="20">
        <v>3.2</v>
      </c>
      <c r="E191" s="20">
        <v>4.9000000000000004</v>
      </c>
      <c r="F191" s="20">
        <v>22.1</v>
      </c>
      <c r="G191" s="20">
        <v>146.19999999999999</v>
      </c>
    </row>
    <row r="192" spans="1:9" ht="15.3" x14ac:dyDescent="0.55000000000000004">
      <c r="A192" s="16" t="s">
        <v>140</v>
      </c>
      <c r="B192" s="17">
        <v>699</v>
      </c>
      <c r="C192" s="17">
        <v>200</v>
      </c>
      <c r="D192" s="20">
        <v>0.2</v>
      </c>
      <c r="E192" s="20">
        <v>0</v>
      </c>
      <c r="F192" s="20">
        <v>25.8</v>
      </c>
      <c r="G192" s="20">
        <v>99.5</v>
      </c>
    </row>
    <row r="193" spans="1:9" ht="15.3" x14ac:dyDescent="0.55000000000000004">
      <c r="A193" s="16" t="s">
        <v>58</v>
      </c>
      <c r="B193" s="17" t="s">
        <v>0</v>
      </c>
      <c r="C193" s="17">
        <v>60</v>
      </c>
      <c r="D193" s="20">
        <v>1.6</v>
      </c>
      <c r="E193" s="20">
        <v>0.2</v>
      </c>
      <c r="F193" s="20">
        <v>10.5</v>
      </c>
      <c r="G193" s="20">
        <v>141</v>
      </c>
    </row>
    <row r="194" spans="1:9" s="8" customFormat="1" ht="15" x14ac:dyDescent="0.5">
      <c r="A194" s="4"/>
      <c r="B194" s="9" t="s">
        <v>54</v>
      </c>
      <c r="C194" s="5">
        <v>740</v>
      </c>
      <c r="D194" s="10">
        <f>SUM(D188:D193)</f>
        <v>20.7</v>
      </c>
      <c r="E194" s="10">
        <f>SUM(E188:E193)</f>
        <v>25.399999999999995</v>
      </c>
      <c r="F194" s="10">
        <f>SUM(F188:F193)</f>
        <v>83.4</v>
      </c>
      <c r="G194" s="10">
        <f>SUM(G188:G193)</f>
        <v>770.59999999999991</v>
      </c>
      <c r="H194" s="28"/>
      <c r="I194" s="36"/>
    </row>
    <row r="195" spans="1:9" ht="15.75" hidden="1" customHeight="1" x14ac:dyDescent="0.55000000000000004">
      <c r="A195" s="16" t="s">
        <v>60</v>
      </c>
      <c r="B195" s="19"/>
      <c r="C195" s="19"/>
      <c r="D195" s="20"/>
      <c r="E195" s="20"/>
      <c r="F195" s="20"/>
      <c r="G195" s="20"/>
    </row>
    <row r="196" spans="1:9" ht="15.75" hidden="1" customHeight="1" x14ac:dyDescent="0.55000000000000004">
      <c r="A196" s="16" t="s">
        <v>104</v>
      </c>
      <c r="B196" s="17">
        <v>772</v>
      </c>
      <c r="C196" s="17">
        <v>60</v>
      </c>
      <c r="D196" s="20">
        <v>4</v>
      </c>
      <c r="E196" s="20">
        <v>9</v>
      </c>
      <c r="F196" s="20">
        <v>38.4</v>
      </c>
      <c r="G196" s="20">
        <v>273.60000000000002</v>
      </c>
    </row>
    <row r="197" spans="1:9" ht="15.75" hidden="1" customHeight="1" x14ac:dyDescent="0.55000000000000004">
      <c r="A197" s="16" t="s">
        <v>103</v>
      </c>
      <c r="B197" s="17">
        <v>697</v>
      </c>
      <c r="C197" s="17">
        <v>200</v>
      </c>
      <c r="D197" s="20">
        <v>0</v>
      </c>
      <c r="E197" s="20">
        <v>0</v>
      </c>
      <c r="F197" s="20">
        <v>8</v>
      </c>
      <c r="G197" s="20">
        <v>32</v>
      </c>
    </row>
    <row r="198" spans="1:9" ht="15.75" hidden="1" customHeight="1" x14ac:dyDescent="0.55000000000000004">
      <c r="A198" s="16" t="s">
        <v>88</v>
      </c>
      <c r="B198" s="17"/>
      <c r="C198" s="17">
        <v>100</v>
      </c>
      <c r="D198" s="20">
        <v>0</v>
      </c>
      <c r="E198" s="20">
        <v>0</v>
      </c>
      <c r="F198" s="20">
        <v>9.8000000000000007</v>
      </c>
      <c r="G198" s="20">
        <v>47</v>
      </c>
    </row>
    <row r="199" spans="1:9" s="8" customFormat="1" ht="15.75" hidden="1" customHeight="1" x14ac:dyDescent="0.5">
      <c r="A199" s="4"/>
      <c r="B199" s="9" t="s">
        <v>54</v>
      </c>
      <c r="C199" s="9"/>
      <c r="D199" s="10">
        <f>SUM(D196:D198)</f>
        <v>4</v>
      </c>
      <c r="E199" s="10">
        <f>SUM(E196:E198)</f>
        <v>9</v>
      </c>
      <c r="F199" s="10">
        <f>SUM(F196:F198)</f>
        <v>56.2</v>
      </c>
      <c r="G199" s="10">
        <f>SUM(G196:G198)</f>
        <v>352.6</v>
      </c>
    </row>
    <row r="200" spans="1:9" s="8" customFormat="1" ht="15" hidden="1" x14ac:dyDescent="0.5">
      <c r="A200" s="23" t="s">
        <v>60</v>
      </c>
      <c r="B200" s="30"/>
      <c r="C200" s="30"/>
      <c r="D200" s="31"/>
      <c r="E200" s="31"/>
      <c r="F200" s="31"/>
      <c r="G200" s="31"/>
    </row>
    <row r="201" spans="1:9" s="8" customFormat="1" ht="15.3" hidden="1" x14ac:dyDescent="0.55000000000000004">
      <c r="A201" s="32" t="s">
        <v>10</v>
      </c>
      <c r="B201" s="24" t="s">
        <v>0</v>
      </c>
      <c r="C201" s="25">
        <v>200</v>
      </c>
      <c r="D201" s="33">
        <v>0</v>
      </c>
      <c r="E201" s="33">
        <v>0</v>
      </c>
      <c r="F201" s="33">
        <v>20.399999999999999</v>
      </c>
      <c r="G201" s="33">
        <v>92</v>
      </c>
    </row>
    <row r="202" spans="1:9" s="8" customFormat="1" ht="15.3" x14ac:dyDescent="0.55000000000000004">
      <c r="A202" s="32"/>
      <c r="B202" s="24"/>
      <c r="C202" s="25"/>
      <c r="D202" s="33"/>
      <c r="E202" s="33"/>
      <c r="F202" s="33"/>
      <c r="G202" s="33"/>
    </row>
    <row r="203" spans="1:9" s="8" customFormat="1" ht="15.6" thickBot="1" x14ac:dyDescent="0.6">
      <c r="A203" s="23" t="s">
        <v>56</v>
      </c>
      <c r="B203" s="24"/>
      <c r="C203" s="25"/>
      <c r="D203" s="31">
        <f>D184+D194</f>
        <v>40.700000000000003</v>
      </c>
      <c r="E203" s="31">
        <f>E184+E194</f>
        <v>38.399999999999991</v>
      </c>
      <c r="F203" s="31">
        <f>F184+F194</f>
        <v>152.5</v>
      </c>
      <c r="G203" s="31">
        <f>G184+G194</f>
        <v>1270.3</v>
      </c>
      <c r="H203" s="28"/>
    </row>
    <row r="204" spans="1:9" ht="15" x14ac:dyDescent="0.5">
      <c r="A204" s="54" t="s">
        <v>77</v>
      </c>
      <c r="B204" s="55"/>
      <c r="C204" s="55"/>
      <c r="D204" s="55"/>
      <c r="E204" s="55"/>
      <c r="F204" s="55"/>
      <c r="G204" s="55"/>
      <c r="I204" s="28"/>
    </row>
    <row r="205" spans="1:9" ht="15.3" x14ac:dyDescent="0.55000000000000004">
      <c r="A205" s="4" t="s">
        <v>51</v>
      </c>
      <c r="B205" s="19"/>
      <c r="C205" s="19"/>
      <c r="D205" s="20"/>
      <c r="E205" s="20"/>
      <c r="F205" s="20"/>
      <c r="G205" s="20"/>
    </row>
    <row r="206" spans="1:9" ht="15.3" x14ac:dyDescent="0.55000000000000004">
      <c r="A206" s="16" t="s">
        <v>132</v>
      </c>
      <c r="B206" s="17">
        <v>333</v>
      </c>
      <c r="C206" s="17" t="s">
        <v>144</v>
      </c>
      <c r="D206" s="20">
        <v>10.199999999999999</v>
      </c>
      <c r="E206" s="20">
        <v>9.6999999999999993</v>
      </c>
      <c r="F206" s="20">
        <v>36</v>
      </c>
      <c r="G206" s="20">
        <v>277.8</v>
      </c>
    </row>
    <row r="207" spans="1:9" ht="15.3" hidden="1" x14ac:dyDescent="0.55000000000000004">
      <c r="A207" s="16" t="s">
        <v>84</v>
      </c>
      <c r="B207" s="17">
        <v>297</v>
      </c>
      <c r="C207" s="17">
        <v>150</v>
      </c>
      <c r="D207" s="20">
        <v>4.8</v>
      </c>
      <c r="E207" s="20">
        <v>5</v>
      </c>
      <c r="F207" s="20">
        <v>21.5</v>
      </c>
      <c r="G207" s="20">
        <v>150</v>
      </c>
    </row>
    <row r="208" spans="1:9" ht="15.3" x14ac:dyDescent="0.55000000000000004">
      <c r="A208" s="16" t="s">
        <v>190</v>
      </c>
      <c r="B208" s="17">
        <v>694</v>
      </c>
      <c r="C208" s="17">
        <v>200</v>
      </c>
      <c r="D208" s="20">
        <v>5.5</v>
      </c>
      <c r="E208" s="20">
        <v>3.5</v>
      </c>
      <c r="F208" s="20">
        <v>21.3</v>
      </c>
      <c r="G208" s="20">
        <v>130.4</v>
      </c>
    </row>
    <row r="209" spans="1:9" ht="15.3" x14ac:dyDescent="0.55000000000000004">
      <c r="A209" s="16" t="s">
        <v>58</v>
      </c>
      <c r="B209" s="17" t="s">
        <v>0</v>
      </c>
      <c r="C209" s="17">
        <v>30</v>
      </c>
      <c r="D209" s="20">
        <v>1.6</v>
      </c>
      <c r="E209" s="20">
        <v>0.2</v>
      </c>
      <c r="F209" s="20">
        <v>10.5</v>
      </c>
      <c r="G209" s="20">
        <v>70.5</v>
      </c>
    </row>
    <row r="210" spans="1:9" ht="15.3" x14ac:dyDescent="0.55000000000000004">
      <c r="A210" s="16" t="s">
        <v>30</v>
      </c>
      <c r="B210" s="17" t="s">
        <v>0</v>
      </c>
      <c r="C210" s="22" t="s">
        <v>31</v>
      </c>
      <c r="D210" s="20">
        <v>0</v>
      </c>
      <c r="E210" s="20">
        <v>7.2</v>
      </c>
      <c r="F210" s="20">
        <v>0</v>
      </c>
      <c r="G210" s="20">
        <v>66</v>
      </c>
    </row>
    <row r="211" spans="1:9" ht="15.3" x14ac:dyDescent="0.55000000000000004">
      <c r="A211" s="16" t="s">
        <v>162</v>
      </c>
      <c r="B211" s="17" t="s">
        <v>0</v>
      </c>
      <c r="C211" s="17">
        <v>100</v>
      </c>
      <c r="D211" s="20">
        <v>0.9</v>
      </c>
      <c r="E211" s="20">
        <v>0</v>
      </c>
      <c r="F211" s="20">
        <v>8.1</v>
      </c>
      <c r="G211" s="20">
        <v>43</v>
      </c>
    </row>
    <row r="212" spans="1:9" s="8" customFormat="1" ht="15" x14ac:dyDescent="0.5">
      <c r="A212" s="4"/>
      <c r="B212" s="9" t="s">
        <v>54</v>
      </c>
      <c r="C212" s="5">
        <v>500</v>
      </c>
      <c r="D212" s="10">
        <f>D206+D208+D209+D210+D211</f>
        <v>18.2</v>
      </c>
      <c r="E212" s="10">
        <f>E206+E208+E209+E210+E211</f>
        <v>20.599999999999998</v>
      </c>
      <c r="F212" s="10">
        <f>F206+F208+F209+F210+F211</f>
        <v>75.899999999999991</v>
      </c>
      <c r="G212" s="10">
        <f>G206+G208+G209+G210+G211</f>
        <v>587.70000000000005</v>
      </c>
      <c r="H212" s="28"/>
      <c r="I212" s="28"/>
    </row>
    <row r="213" spans="1:9" s="8" customFormat="1" ht="15.3" hidden="1" x14ac:dyDescent="0.55000000000000004">
      <c r="A213" s="16" t="s">
        <v>12</v>
      </c>
      <c r="B213" s="9"/>
      <c r="C213" s="9"/>
      <c r="D213" s="10"/>
      <c r="E213" s="10"/>
      <c r="F213" s="10"/>
      <c r="G213" s="10"/>
    </row>
    <row r="214" spans="1:9" s="8" customFormat="1" ht="15.3" hidden="1" x14ac:dyDescent="0.55000000000000004">
      <c r="A214" s="16" t="s">
        <v>11</v>
      </c>
      <c r="B214" s="19" t="s">
        <v>0</v>
      </c>
      <c r="C214" s="17">
        <v>200</v>
      </c>
      <c r="D214" s="10"/>
      <c r="E214" s="10"/>
      <c r="F214" s="10"/>
      <c r="G214" s="10"/>
    </row>
    <row r="215" spans="1:9" ht="15.3" hidden="1" x14ac:dyDescent="0.55000000000000004">
      <c r="A215" s="16" t="s">
        <v>60</v>
      </c>
      <c r="B215" s="19"/>
      <c r="C215" s="19"/>
      <c r="D215" s="20"/>
      <c r="E215" s="20"/>
      <c r="F215" s="20"/>
      <c r="G215" s="20"/>
    </row>
    <row r="216" spans="1:9" ht="15.3" hidden="1" x14ac:dyDescent="0.55000000000000004">
      <c r="A216" s="16" t="s">
        <v>78</v>
      </c>
      <c r="B216" s="17">
        <v>769</v>
      </c>
      <c r="C216" s="17">
        <v>60</v>
      </c>
      <c r="D216" s="20">
        <v>4.5</v>
      </c>
      <c r="E216" s="20">
        <v>8</v>
      </c>
      <c r="F216" s="20">
        <v>36.5</v>
      </c>
      <c r="G216" s="20">
        <v>236.4</v>
      </c>
    </row>
    <row r="217" spans="1:9" ht="15.3" hidden="1" x14ac:dyDescent="0.55000000000000004">
      <c r="A217" s="16" t="s">
        <v>105</v>
      </c>
      <c r="B217" s="17"/>
      <c r="C217" s="17">
        <v>200</v>
      </c>
      <c r="D217" s="20">
        <v>6.6</v>
      </c>
      <c r="E217" s="20">
        <v>5</v>
      </c>
      <c r="F217" s="20">
        <v>9</v>
      </c>
      <c r="G217" s="20">
        <v>120</v>
      </c>
    </row>
    <row r="218" spans="1:9" s="8" customFormat="1" ht="15" hidden="1" x14ac:dyDescent="0.5">
      <c r="A218" s="4"/>
      <c r="B218" s="9" t="s">
        <v>54</v>
      </c>
      <c r="C218" s="9"/>
      <c r="D218" s="10">
        <f>SUM(D216:D217)</f>
        <v>11.1</v>
      </c>
      <c r="E218" s="10">
        <f>SUM(E216:E217)</f>
        <v>13</v>
      </c>
      <c r="F218" s="10">
        <f>SUM(F216:F217)</f>
        <v>45.5</v>
      </c>
      <c r="G218" s="10">
        <f>SUM(G216:G217)</f>
        <v>356.4</v>
      </c>
    </row>
    <row r="219" spans="1:9" s="8" customFormat="1" ht="15" hidden="1" x14ac:dyDescent="0.5">
      <c r="A219" s="23" t="s">
        <v>60</v>
      </c>
      <c r="B219" s="30"/>
      <c r="C219" s="30"/>
      <c r="D219" s="31"/>
      <c r="E219" s="31"/>
      <c r="F219" s="31"/>
      <c r="G219" s="31"/>
    </row>
    <row r="220" spans="1:9" s="8" customFormat="1" ht="15.3" hidden="1" x14ac:dyDescent="0.55000000000000004">
      <c r="A220" s="32" t="s">
        <v>11</v>
      </c>
      <c r="B220" s="24" t="s">
        <v>0</v>
      </c>
      <c r="C220" s="24">
        <v>130</v>
      </c>
      <c r="D220" s="33">
        <v>5.2</v>
      </c>
      <c r="E220" s="33">
        <v>2</v>
      </c>
      <c r="F220" s="33">
        <v>18.3</v>
      </c>
      <c r="G220" s="33">
        <v>117</v>
      </c>
    </row>
    <row r="221" spans="1:9" s="8" customFormat="1" ht="15.3" x14ac:dyDescent="0.55000000000000004">
      <c r="A221" s="4" t="s">
        <v>55</v>
      </c>
      <c r="B221" s="19"/>
      <c r="C221" s="19"/>
      <c r="D221" s="20"/>
      <c r="E221" s="20"/>
      <c r="F221" s="20"/>
      <c r="G221" s="20"/>
    </row>
    <row r="222" spans="1:9" s="8" customFormat="1" ht="15.3" x14ac:dyDescent="0.55000000000000004">
      <c r="A222" s="16" t="s">
        <v>154</v>
      </c>
      <c r="B222" s="17" t="s">
        <v>155</v>
      </c>
      <c r="C222" s="17">
        <v>60</v>
      </c>
      <c r="D222" s="20">
        <v>3.2</v>
      </c>
      <c r="E222" s="20">
        <v>4.7</v>
      </c>
      <c r="F222" s="20">
        <v>7.4</v>
      </c>
      <c r="G222" s="20">
        <v>83.5</v>
      </c>
    </row>
    <row r="223" spans="1:9" s="8" customFormat="1" ht="15.75" hidden="1" customHeight="1" x14ac:dyDescent="0.55000000000000004">
      <c r="A223" s="16" t="s">
        <v>6</v>
      </c>
      <c r="B223" s="17">
        <v>139</v>
      </c>
      <c r="C223" s="17" t="s">
        <v>4</v>
      </c>
      <c r="D223" s="20">
        <v>8.1999999999999993</v>
      </c>
      <c r="E223" s="20">
        <v>3.8</v>
      </c>
      <c r="F223" s="20">
        <v>15.7</v>
      </c>
      <c r="G223" s="20">
        <v>126</v>
      </c>
    </row>
    <row r="224" spans="1:9" s="8" customFormat="1" ht="15.75" customHeight="1" x14ac:dyDescent="0.55000000000000004">
      <c r="A224" s="16" t="s">
        <v>33</v>
      </c>
      <c r="B224" s="17">
        <v>132</v>
      </c>
      <c r="C224" s="17">
        <v>200</v>
      </c>
      <c r="D224" s="20">
        <v>4.8</v>
      </c>
      <c r="E224" s="20">
        <v>6.1</v>
      </c>
      <c r="F224" s="20">
        <v>14</v>
      </c>
      <c r="G224" s="20">
        <v>122.5</v>
      </c>
    </row>
    <row r="225" spans="1:9" s="8" customFormat="1" ht="15.3" x14ac:dyDescent="0.55000000000000004">
      <c r="A225" s="16" t="s">
        <v>181</v>
      </c>
      <c r="B225" s="17">
        <v>440</v>
      </c>
      <c r="C225" s="17" t="s">
        <v>143</v>
      </c>
      <c r="D225" s="20">
        <v>19.3</v>
      </c>
      <c r="E225" s="20">
        <v>9.6</v>
      </c>
      <c r="F225" s="20">
        <v>12.6</v>
      </c>
      <c r="G225" s="20">
        <v>224</v>
      </c>
      <c r="H225" s="28"/>
      <c r="I225" s="28"/>
    </row>
    <row r="226" spans="1:9" ht="15.3" x14ac:dyDescent="0.55000000000000004">
      <c r="A226" s="16" t="s">
        <v>138</v>
      </c>
      <c r="B226" s="17">
        <v>640</v>
      </c>
      <c r="C226" s="17">
        <v>200</v>
      </c>
      <c r="D226" s="20">
        <v>0.2</v>
      </c>
      <c r="E226" s="20">
        <v>0</v>
      </c>
      <c r="F226" s="20">
        <v>25.8</v>
      </c>
      <c r="G226" s="20">
        <v>99.5</v>
      </c>
    </row>
    <row r="227" spans="1:9" ht="15.3" x14ac:dyDescent="0.55000000000000004">
      <c r="A227" s="16" t="s">
        <v>58</v>
      </c>
      <c r="B227" s="17" t="s">
        <v>0</v>
      </c>
      <c r="C227" s="17">
        <v>60</v>
      </c>
      <c r="D227" s="20">
        <v>2.4</v>
      </c>
      <c r="E227" s="20">
        <v>0.3</v>
      </c>
      <c r="F227" s="20">
        <v>15.8</v>
      </c>
      <c r="G227" s="20">
        <v>141</v>
      </c>
    </row>
    <row r="228" spans="1:9" ht="15.3" x14ac:dyDescent="0.55000000000000004">
      <c r="A228" s="16"/>
      <c r="B228" s="37" t="s">
        <v>54</v>
      </c>
      <c r="C228" s="5">
        <v>710</v>
      </c>
      <c r="D228" s="10">
        <f>SUM(D222:D227)</f>
        <v>38.1</v>
      </c>
      <c r="E228" s="10">
        <f>SUM(E222:E227)</f>
        <v>24.5</v>
      </c>
      <c r="F228" s="10">
        <f>SUM(F222:F227)</f>
        <v>91.3</v>
      </c>
      <c r="G228" s="10">
        <f>SUM(G222:G227)</f>
        <v>796.5</v>
      </c>
      <c r="H228" s="35"/>
    </row>
    <row r="229" spans="1:9" ht="15.3" x14ac:dyDescent="0.55000000000000004">
      <c r="A229" s="16"/>
      <c r="B229" s="37"/>
      <c r="C229" s="5"/>
      <c r="D229" s="10"/>
      <c r="E229" s="10"/>
      <c r="F229" s="10"/>
      <c r="G229" s="10"/>
      <c r="H229" s="35"/>
    </row>
    <row r="230" spans="1:9" ht="15" x14ac:dyDescent="0.5">
      <c r="A230" s="4" t="s">
        <v>56</v>
      </c>
      <c r="B230" s="45" t="s">
        <v>54</v>
      </c>
      <c r="C230" s="5"/>
      <c r="D230" s="10">
        <f>D212+D228</f>
        <v>56.3</v>
      </c>
      <c r="E230" s="10">
        <f>E212+E228</f>
        <v>45.099999999999994</v>
      </c>
      <c r="F230" s="10">
        <f>F212+F228</f>
        <v>167.2</v>
      </c>
      <c r="G230" s="10">
        <f>G212+G228</f>
        <v>1384.2</v>
      </c>
      <c r="H230" s="35"/>
    </row>
    <row r="231" spans="1:9" ht="15.3" hidden="1" x14ac:dyDescent="0.55000000000000004">
      <c r="A231" s="16" t="s">
        <v>73</v>
      </c>
      <c r="B231" s="17">
        <v>690</v>
      </c>
      <c r="C231" s="17">
        <v>200</v>
      </c>
      <c r="D231" s="20">
        <v>1.6</v>
      </c>
      <c r="E231" s="20">
        <v>3.6</v>
      </c>
      <c r="F231" s="20"/>
      <c r="G231" s="20"/>
    </row>
    <row r="232" spans="1:9" s="8" customFormat="1" ht="15" x14ac:dyDescent="0.5">
      <c r="A232" s="63" t="s">
        <v>79</v>
      </c>
      <c r="B232" s="63"/>
      <c r="C232" s="63"/>
      <c r="D232" s="63"/>
      <c r="E232" s="63"/>
      <c r="F232" s="63"/>
      <c r="G232" s="63"/>
      <c r="H232" s="28"/>
      <c r="I232" s="28"/>
    </row>
    <row r="233" spans="1:9" s="8" customFormat="1" ht="15.3" hidden="1" x14ac:dyDescent="0.55000000000000004">
      <c r="A233" s="16" t="s">
        <v>12</v>
      </c>
      <c r="B233" s="9"/>
      <c r="C233" s="9"/>
      <c r="D233" s="10"/>
      <c r="E233" s="10"/>
      <c r="F233" s="10"/>
      <c r="G233" s="10"/>
    </row>
    <row r="234" spans="1:9" s="8" customFormat="1" ht="15.3" hidden="1" x14ac:dyDescent="0.55000000000000004">
      <c r="A234" s="16" t="s">
        <v>16</v>
      </c>
      <c r="B234" s="19" t="s">
        <v>0</v>
      </c>
      <c r="C234" s="17">
        <v>200</v>
      </c>
      <c r="D234" s="10"/>
      <c r="E234" s="10"/>
      <c r="F234" s="10"/>
      <c r="G234" s="10"/>
    </row>
    <row r="235" spans="1:9" s="8" customFormat="1" ht="15.3" x14ac:dyDescent="0.55000000000000004">
      <c r="A235" s="4" t="s">
        <v>51</v>
      </c>
      <c r="B235" s="19"/>
      <c r="C235" s="17"/>
      <c r="D235" s="10"/>
      <c r="E235" s="10"/>
      <c r="F235" s="10"/>
      <c r="G235" s="10"/>
    </row>
    <row r="236" spans="1:9" s="8" customFormat="1" ht="15.3" x14ac:dyDescent="0.55000000000000004">
      <c r="A236" s="16" t="s">
        <v>108</v>
      </c>
      <c r="B236" s="17">
        <v>342</v>
      </c>
      <c r="C236" s="17" t="s">
        <v>42</v>
      </c>
      <c r="D236" s="20">
        <v>11.1</v>
      </c>
      <c r="E236" s="20">
        <v>17.5</v>
      </c>
      <c r="F236" s="20">
        <v>2.1</v>
      </c>
      <c r="G236" s="20">
        <v>209.7</v>
      </c>
    </row>
    <row r="237" spans="1:9" s="8" customFormat="1" ht="15.3" x14ac:dyDescent="0.55000000000000004">
      <c r="A237" s="16" t="s">
        <v>151</v>
      </c>
      <c r="B237" s="17" t="s">
        <v>0</v>
      </c>
      <c r="C237" s="17">
        <v>40</v>
      </c>
      <c r="D237" s="20">
        <v>2</v>
      </c>
      <c r="E237" s="20">
        <v>0</v>
      </c>
      <c r="F237" s="20">
        <v>3.2</v>
      </c>
      <c r="G237" s="20">
        <v>22</v>
      </c>
    </row>
    <row r="238" spans="1:9" s="8" customFormat="1" ht="15.3" x14ac:dyDescent="0.55000000000000004">
      <c r="A238" s="16" t="s">
        <v>152</v>
      </c>
      <c r="B238" s="17">
        <v>767</v>
      </c>
      <c r="C238" s="17">
        <v>50</v>
      </c>
      <c r="D238" s="20">
        <v>4</v>
      </c>
      <c r="E238" s="20">
        <v>4.3</v>
      </c>
      <c r="F238" s="20">
        <v>29</v>
      </c>
      <c r="G238" s="20">
        <v>171.5</v>
      </c>
    </row>
    <row r="239" spans="1:9" s="8" customFormat="1" ht="15.3" x14ac:dyDescent="0.55000000000000004">
      <c r="A239" s="16" t="s">
        <v>29</v>
      </c>
      <c r="B239" s="17">
        <v>685</v>
      </c>
      <c r="C239" s="17">
        <v>200</v>
      </c>
      <c r="D239" s="20">
        <v>0</v>
      </c>
      <c r="E239" s="20">
        <v>0</v>
      </c>
      <c r="F239" s="20">
        <v>15</v>
      </c>
      <c r="G239" s="20">
        <v>47</v>
      </c>
    </row>
    <row r="240" spans="1:9" s="8" customFormat="1" ht="15.3" x14ac:dyDescent="0.55000000000000004">
      <c r="A240" s="16" t="s">
        <v>58</v>
      </c>
      <c r="B240" s="17" t="s">
        <v>0</v>
      </c>
      <c r="C240" s="17">
        <v>30</v>
      </c>
      <c r="D240" s="22" t="s">
        <v>125</v>
      </c>
      <c r="E240" s="20">
        <v>0.2</v>
      </c>
      <c r="F240" s="20">
        <v>10.5</v>
      </c>
      <c r="G240" s="20">
        <v>70.5</v>
      </c>
    </row>
    <row r="241" spans="1:9" s="8" customFormat="1" ht="15.3" x14ac:dyDescent="0.55000000000000004">
      <c r="A241" s="16" t="s">
        <v>23</v>
      </c>
      <c r="B241" s="17" t="s">
        <v>0</v>
      </c>
      <c r="C241" s="17">
        <v>100</v>
      </c>
      <c r="D241" s="22" t="s">
        <v>142</v>
      </c>
      <c r="E241" s="20">
        <v>0</v>
      </c>
      <c r="F241" s="20">
        <v>7.5</v>
      </c>
      <c r="G241" s="20">
        <v>38</v>
      </c>
    </row>
    <row r="242" spans="1:9" s="8" customFormat="1" ht="15" x14ac:dyDescent="0.5">
      <c r="A242" s="4"/>
      <c r="B242" s="9" t="s">
        <v>54</v>
      </c>
      <c r="C242" s="5">
        <v>520</v>
      </c>
      <c r="D242" s="34" t="s">
        <v>153</v>
      </c>
      <c r="E242" s="10">
        <f>SUM(E236:E241)</f>
        <v>22</v>
      </c>
      <c r="F242" s="10">
        <f>SUM(F236:F241)</f>
        <v>67.3</v>
      </c>
      <c r="G242" s="10">
        <f>SUM(G236:G241)</f>
        <v>558.70000000000005</v>
      </c>
      <c r="H242" s="28"/>
    </row>
    <row r="243" spans="1:9" ht="15.3" x14ac:dyDescent="0.55000000000000004">
      <c r="A243" s="4" t="s">
        <v>55</v>
      </c>
      <c r="B243" s="19"/>
      <c r="C243" s="19"/>
      <c r="D243" s="20"/>
      <c r="E243" s="20"/>
      <c r="F243" s="20"/>
      <c r="G243" s="20"/>
    </row>
    <row r="244" spans="1:9" ht="15.3" x14ac:dyDescent="0.55000000000000004">
      <c r="A244" s="16" t="s">
        <v>96</v>
      </c>
      <c r="B244" s="17">
        <v>78</v>
      </c>
      <c r="C244" s="17">
        <v>60</v>
      </c>
      <c r="D244" s="20">
        <v>1.1000000000000001</v>
      </c>
      <c r="E244" s="20">
        <v>4.8</v>
      </c>
      <c r="F244" s="20">
        <v>6</v>
      </c>
      <c r="G244" s="20">
        <v>73</v>
      </c>
    </row>
    <row r="245" spans="1:9" ht="15.3" x14ac:dyDescent="0.55000000000000004">
      <c r="A245" s="16" t="s">
        <v>43</v>
      </c>
      <c r="B245" s="17" t="s">
        <v>46</v>
      </c>
      <c r="C245" s="17">
        <v>200</v>
      </c>
      <c r="D245" s="20">
        <v>4.4000000000000004</v>
      </c>
      <c r="E245" s="20">
        <v>5.7</v>
      </c>
      <c r="F245" s="20">
        <v>12.2</v>
      </c>
      <c r="G245" s="20">
        <v>111</v>
      </c>
    </row>
    <row r="246" spans="1:9" ht="15.3" x14ac:dyDescent="0.55000000000000004">
      <c r="A246" s="16" t="s">
        <v>91</v>
      </c>
      <c r="B246" s="17">
        <v>492</v>
      </c>
      <c r="C246" s="17" t="s">
        <v>168</v>
      </c>
      <c r="D246" s="20">
        <v>14.4</v>
      </c>
      <c r="E246" s="20">
        <v>19.5</v>
      </c>
      <c r="F246" s="20">
        <v>41.2</v>
      </c>
      <c r="G246" s="20">
        <v>409.3</v>
      </c>
    </row>
    <row r="247" spans="1:9" ht="15.3" x14ac:dyDescent="0.55000000000000004">
      <c r="A247" s="16" t="s">
        <v>87</v>
      </c>
      <c r="B247" s="17">
        <v>638</v>
      </c>
      <c r="C247" s="17">
        <v>200</v>
      </c>
      <c r="D247" s="20">
        <v>0.9</v>
      </c>
      <c r="E247" s="20">
        <v>0</v>
      </c>
      <c r="F247" s="20">
        <v>25.2</v>
      </c>
      <c r="G247" s="20">
        <v>105.2</v>
      </c>
    </row>
    <row r="248" spans="1:9" ht="15.3" x14ac:dyDescent="0.55000000000000004">
      <c r="A248" s="16" t="s">
        <v>58</v>
      </c>
      <c r="B248" s="17" t="s">
        <v>0</v>
      </c>
      <c r="C248" s="17">
        <v>60</v>
      </c>
      <c r="D248" s="20">
        <v>1.6</v>
      </c>
      <c r="E248" s="20">
        <v>0.2</v>
      </c>
      <c r="F248" s="20">
        <v>10.5</v>
      </c>
      <c r="G248" s="20">
        <v>141</v>
      </c>
    </row>
    <row r="249" spans="1:9" ht="15.3" x14ac:dyDescent="0.55000000000000004">
      <c r="A249" s="16"/>
      <c r="B249" s="37" t="s">
        <v>54</v>
      </c>
      <c r="C249" s="5">
        <v>710</v>
      </c>
      <c r="D249" s="10">
        <f>SUM(D244:D248)</f>
        <v>22.4</v>
      </c>
      <c r="E249" s="10">
        <f>SUM(E244:E248)</f>
        <v>30.2</v>
      </c>
      <c r="F249" s="10">
        <f>SUM(F244:F248)</f>
        <v>95.100000000000009</v>
      </c>
      <c r="G249" s="10">
        <f>SUM(G244:G248)</f>
        <v>839.5</v>
      </c>
      <c r="H249" s="28"/>
      <c r="I249" s="44"/>
    </row>
    <row r="250" spans="1:9" ht="15.3" hidden="1" x14ac:dyDescent="0.55000000000000004">
      <c r="A250" s="4" t="s">
        <v>60</v>
      </c>
      <c r="B250" s="17"/>
      <c r="C250" s="17"/>
      <c r="D250" s="20"/>
      <c r="E250" s="20"/>
      <c r="F250" s="20"/>
      <c r="G250" s="20"/>
    </row>
    <row r="251" spans="1:9" ht="15.3" hidden="1" x14ac:dyDescent="0.55000000000000004">
      <c r="A251" s="16" t="s">
        <v>16</v>
      </c>
      <c r="B251" s="17" t="s">
        <v>0</v>
      </c>
      <c r="C251" s="17"/>
      <c r="D251" s="20"/>
      <c r="E251" s="20"/>
      <c r="F251" s="20"/>
      <c r="G251" s="20"/>
    </row>
    <row r="252" spans="1:9" s="8" customFormat="1" ht="15" hidden="1" x14ac:dyDescent="0.5">
      <c r="A252" s="4"/>
      <c r="B252" s="9" t="s">
        <v>54</v>
      </c>
      <c r="C252" s="5">
        <v>780</v>
      </c>
      <c r="D252" s="10">
        <f>SUM(D244:D248)</f>
        <v>22.4</v>
      </c>
      <c r="E252" s="10">
        <f>SUM(E244:E248)</f>
        <v>30.2</v>
      </c>
      <c r="F252" s="10">
        <f>SUM(F244:F248)</f>
        <v>95.100000000000009</v>
      </c>
      <c r="G252" s="10">
        <f>SUM(G244:G248)</f>
        <v>839.5</v>
      </c>
      <c r="H252" s="8">
        <v>32</v>
      </c>
    </row>
    <row r="253" spans="1:9" ht="15.3" hidden="1" x14ac:dyDescent="0.55000000000000004">
      <c r="A253" s="16" t="s">
        <v>60</v>
      </c>
      <c r="B253" s="19"/>
      <c r="C253" s="19"/>
      <c r="D253" s="20"/>
      <c r="E253" s="20"/>
      <c r="F253" s="20"/>
      <c r="G253" s="20"/>
    </row>
    <row r="254" spans="1:9" ht="15.3" hidden="1" x14ac:dyDescent="0.55000000000000004">
      <c r="A254" s="16" t="s">
        <v>109</v>
      </c>
      <c r="B254" s="17">
        <v>727</v>
      </c>
      <c r="C254" s="17" t="s">
        <v>106</v>
      </c>
      <c r="D254" s="20">
        <v>6.6</v>
      </c>
      <c r="E254" s="20">
        <v>5.2</v>
      </c>
      <c r="F254" s="20">
        <v>29.4</v>
      </c>
      <c r="G254" s="20">
        <v>195</v>
      </c>
    </row>
    <row r="255" spans="1:9" ht="15.3" hidden="1" x14ac:dyDescent="0.55000000000000004">
      <c r="A255" s="16" t="s">
        <v>99</v>
      </c>
      <c r="B255" s="17"/>
      <c r="C255" s="17">
        <v>200</v>
      </c>
      <c r="D255" s="20">
        <v>6</v>
      </c>
      <c r="E255" s="20">
        <v>6.4</v>
      </c>
      <c r="F255" s="20">
        <v>9.4</v>
      </c>
      <c r="G255" s="20">
        <v>120</v>
      </c>
    </row>
    <row r="256" spans="1:9" ht="15.3" hidden="1" x14ac:dyDescent="0.55000000000000004">
      <c r="A256" s="16" t="s">
        <v>88</v>
      </c>
      <c r="B256" s="17"/>
      <c r="C256" s="17">
        <v>100</v>
      </c>
      <c r="D256" s="20">
        <v>0</v>
      </c>
      <c r="E256" s="20">
        <v>0</v>
      </c>
      <c r="F256" s="20">
        <v>7.5</v>
      </c>
      <c r="G256" s="20">
        <v>38</v>
      </c>
    </row>
    <row r="257" spans="1:9" s="8" customFormat="1" ht="15" hidden="1" x14ac:dyDescent="0.5">
      <c r="A257" s="4"/>
      <c r="B257" s="9" t="s">
        <v>54</v>
      </c>
      <c r="C257" s="9"/>
      <c r="D257" s="10">
        <f>SUM(D254:D256)</f>
        <v>12.6</v>
      </c>
      <c r="E257" s="10">
        <f>SUM(E254:E256)</f>
        <v>11.600000000000001</v>
      </c>
      <c r="F257" s="10">
        <f>SUM(F254:F256)</f>
        <v>46.3</v>
      </c>
      <c r="G257" s="10">
        <f>SUM(G254:G256)</f>
        <v>353</v>
      </c>
    </row>
    <row r="258" spans="1:9" s="8" customFormat="1" ht="15" x14ac:dyDescent="0.5">
      <c r="A258" s="23"/>
      <c r="B258" s="30"/>
      <c r="C258" s="30"/>
      <c r="D258" s="31"/>
      <c r="E258" s="31"/>
      <c r="F258" s="31"/>
      <c r="G258" s="31"/>
    </row>
    <row r="259" spans="1:9" s="8" customFormat="1" ht="15.3" thickBot="1" x14ac:dyDescent="0.55000000000000004">
      <c r="A259" s="23" t="s">
        <v>56</v>
      </c>
      <c r="B259" s="30"/>
      <c r="C259" s="30"/>
      <c r="D259" s="31">
        <f>D242+D249</f>
        <v>41.9</v>
      </c>
      <c r="E259" s="31">
        <f>E242+E249</f>
        <v>52.2</v>
      </c>
      <c r="F259" s="31">
        <f>F242+F249</f>
        <v>162.4</v>
      </c>
      <c r="G259" s="31">
        <f>G242+G249</f>
        <v>1398.2</v>
      </c>
      <c r="H259" s="28"/>
    </row>
    <row r="260" spans="1:9" ht="15" x14ac:dyDescent="0.5">
      <c r="A260" s="54" t="s">
        <v>80</v>
      </c>
      <c r="B260" s="55"/>
      <c r="C260" s="55"/>
      <c r="D260" s="55"/>
      <c r="E260" s="55"/>
      <c r="F260" s="55"/>
      <c r="G260" s="55"/>
    </row>
    <row r="261" spans="1:9" ht="15.3" x14ac:dyDescent="0.55000000000000004">
      <c r="A261" s="4" t="s">
        <v>51</v>
      </c>
      <c r="B261" s="19"/>
      <c r="C261" s="19"/>
      <c r="D261" s="20"/>
      <c r="E261" s="20"/>
      <c r="F261" s="20"/>
      <c r="G261" s="20"/>
    </row>
    <row r="262" spans="1:9" ht="15.3" x14ac:dyDescent="0.55000000000000004">
      <c r="A262" s="16" t="s">
        <v>135</v>
      </c>
      <c r="B262" s="17">
        <v>498</v>
      </c>
      <c r="C262" s="17" t="s">
        <v>98</v>
      </c>
      <c r="D262" s="20">
        <v>7.6</v>
      </c>
      <c r="E262" s="20">
        <v>12.3</v>
      </c>
      <c r="F262" s="20">
        <v>7.7</v>
      </c>
      <c r="G262" s="20">
        <v>161.19999999999999</v>
      </c>
    </row>
    <row r="263" spans="1:9" ht="15.3" x14ac:dyDescent="0.55000000000000004">
      <c r="A263" s="16" t="s">
        <v>66</v>
      </c>
      <c r="B263" s="17">
        <v>520</v>
      </c>
      <c r="C263" s="17">
        <v>150</v>
      </c>
      <c r="D263" s="20">
        <v>3.2</v>
      </c>
      <c r="E263" s="20">
        <v>4.9000000000000004</v>
      </c>
      <c r="F263" s="20">
        <v>22.1</v>
      </c>
      <c r="G263" s="20">
        <v>146.19999999999999</v>
      </c>
    </row>
    <row r="264" spans="1:9" ht="15.3" x14ac:dyDescent="0.55000000000000004">
      <c r="A264" s="16" t="s">
        <v>63</v>
      </c>
      <c r="B264" s="17" t="s">
        <v>145</v>
      </c>
      <c r="C264" s="17">
        <v>200</v>
      </c>
      <c r="D264" s="20">
        <v>1.6</v>
      </c>
      <c r="E264" s="20">
        <v>1.6</v>
      </c>
      <c r="F264" s="20">
        <v>19.399999999999999</v>
      </c>
      <c r="G264" s="20">
        <v>87</v>
      </c>
    </row>
    <row r="265" spans="1:9" ht="15.3" x14ac:dyDescent="0.55000000000000004">
      <c r="A265" s="16" t="s">
        <v>191</v>
      </c>
      <c r="B265" s="17">
        <v>8</v>
      </c>
      <c r="C265" s="22" t="s">
        <v>187</v>
      </c>
      <c r="D265" s="20">
        <v>3.8</v>
      </c>
      <c r="E265" s="20">
        <v>11.3</v>
      </c>
      <c r="F265" s="20">
        <v>10.6</v>
      </c>
      <c r="G265" s="20">
        <v>150.6</v>
      </c>
    </row>
    <row r="266" spans="1:9" ht="15.3" x14ac:dyDescent="0.55000000000000004">
      <c r="A266" s="16" t="s">
        <v>24</v>
      </c>
      <c r="B266" s="17" t="s">
        <v>0</v>
      </c>
      <c r="C266" s="22" t="s">
        <v>26</v>
      </c>
      <c r="D266" s="20">
        <v>0.4</v>
      </c>
      <c r="E266" s="20">
        <v>0</v>
      </c>
      <c r="F266" s="20">
        <v>9.8000000000000007</v>
      </c>
      <c r="G266" s="20">
        <v>47</v>
      </c>
    </row>
    <row r="267" spans="1:9" s="8" customFormat="1" ht="15" x14ac:dyDescent="0.5">
      <c r="A267" s="4"/>
      <c r="B267" s="9" t="s">
        <v>54</v>
      </c>
      <c r="C267" s="5">
        <v>545</v>
      </c>
      <c r="D267" s="10">
        <f>SUM(D262:D266)</f>
        <v>16.599999999999998</v>
      </c>
      <c r="E267" s="10">
        <f>SUM(E262:E266)</f>
        <v>30.100000000000005</v>
      </c>
      <c r="F267" s="10">
        <f>SUM(F262:F266)</f>
        <v>69.600000000000009</v>
      </c>
      <c r="G267" s="10">
        <f>SUM(G262:G266)</f>
        <v>592</v>
      </c>
      <c r="H267" s="28"/>
      <c r="I267" s="28"/>
    </row>
    <row r="268" spans="1:9" s="8" customFormat="1" ht="15" hidden="1" x14ac:dyDescent="0.5">
      <c r="A268" s="4" t="s">
        <v>12</v>
      </c>
      <c r="B268" s="9"/>
      <c r="C268" s="9"/>
      <c r="D268" s="10"/>
      <c r="E268" s="10"/>
      <c r="F268" s="10"/>
      <c r="G268" s="10"/>
    </row>
    <row r="269" spans="1:9" s="8" customFormat="1" ht="15.3" hidden="1" x14ac:dyDescent="0.55000000000000004">
      <c r="A269" s="16" t="s">
        <v>1</v>
      </c>
      <c r="B269" s="19" t="s">
        <v>0</v>
      </c>
      <c r="C269" s="17">
        <v>200</v>
      </c>
      <c r="D269" s="10"/>
      <c r="E269" s="10"/>
      <c r="F269" s="10"/>
      <c r="G269" s="10"/>
    </row>
    <row r="270" spans="1:9" ht="15.3" x14ac:dyDescent="0.55000000000000004">
      <c r="A270" s="4" t="s">
        <v>55</v>
      </c>
      <c r="B270" s="19"/>
      <c r="C270" s="19"/>
      <c r="D270" s="20"/>
      <c r="E270" s="20"/>
      <c r="F270" s="20"/>
      <c r="G270" s="20"/>
    </row>
    <row r="271" spans="1:9" ht="15.3" x14ac:dyDescent="0.55000000000000004">
      <c r="A271" s="16" t="s">
        <v>157</v>
      </c>
      <c r="B271" s="17">
        <v>65</v>
      </c>
      <c r="C271" s="17">
        <v>60</v>
      </c>
      <c r="D271" s="20">
        <v>5.5</v>
      </c>
      <c r="E271" s="20">
        <v>5.4</v>
      </c>
      <c r="F271" s="20">
        <v>3.7</v>
      </c>
      <c r="G271" s="20">
        <v>87.7</v>
      </c>
    </row>
    <row r="272" spans="1:9" ht="15.3" x14ac:dyDescent="0.55000000000000004">
      <c r="A272" s="16" t="s">
        <v>167</v>
      </c>
      <c r="B272" s="17">
        <v>111</v>
      </c>
      <c r="C272" s="17">
        <v>200</v>
      </c>
      <c r="D272" s="20">
        <v>3</v>
      </c>
      <c r="E272" s="20">
        <v>2.7</v>
      </c>
      <c r="F272" s="20">
        <v>7.7</v>
      </c>
      <c r="G272" s="20">
        <v>84</v>
      </c>
    </row>
    <row r="273" spans="1:9" ht="15.3" x14ac:dyDescent="0.55000000000000004">
      <c r="A273" s="16" t="s">
        <v>128</v>
      </c>
      <c r="B273" s="17">
        <v>431</v>
      </c>
      <c r="C273" s="17" t="s">
        <v>93</v>
      </c>
      <c r="D273" s="20">
        <v>16</v>
      </c>
      <c r="E273" s="20">
        <v>14.5</v>
      </c>
      <c r="F273" s="20">
        <v>3.9</v>
      </c>
      <c r="G273" s="20">
        <v>262.10000000000002</v>
      </c>
    </row>
    <row r="274" spans="1:9" ht="15.3" x14ac:dyDescent="0.55000000000000004">
      <c r="A274" s="16" t="s">
        <v>82</v>
      </c>
      <c r="B274" s="17">
        <v>516</v>
      </c>
      <c r="C274" s="17">
        <v>150</v>
      </c>
      <c r="D274" s="20">
        <v>5.6</v>
      </c>
      <c r="E274" s="20">
        <v>3.8</v>
      </c>
      <c r="F274" s="20">
        <v>36</v>
      </c>
      <c r="G274" s="20">
        <v>205.1</v>
      </c>
    </row>
    <row r="275" spans="1:9" ht="15.3" x14ac:dyDescent="0.55000000000000004">
      <c r="A275" s="16" t="s">
        <v>118</v>
      </c>
      <c r="B275" s="17">
        <v>705</v>
      </c>
      <c r="C275" s="17">
        <v>200</v>
      </c>
      <c r="D275" s="20">
        <v>0</v>
      </c>
      <c r="E275" s="20">
        <v>0</v>
      </c>
      <c r="F275" s="20">
        <v>18.399999999999999</v>
      </c>
      <c r="G275" s="20">
        <v>76.400000000000006</v>
      </c>
      <c r="I275" s="36"/>
    </row>
    <row r="276" spans="1:9" ht="15.3" x14ac:dyDescent="0.55000000000000004">
      <c r="A276" s="16" t="s">
        <v>58</v>
      </c>
      <c r="B276" s="17" t="s">
        <v>0</v>
      </c>
      <c r="C276" s="17">
        <v>60</v>
      </c>
      <c r="D276" s="20">
        <v>1.6</v>
      </c>
      <c r="E276" s="20">
        <v>0.2</v>
      </c>
      <c r="F276" s="20">
        <v>10.5</v>
      </c>
      <c r="G276" s="20">
        <v>141</v>
      </c>
    </row>
    <row r="277" spans="1:9" ht="15.3" hidden="1" x14ac:dyDescent="0.55000000000000004">
      <c r="A277" s="16" t="s">
        <v>60</v>
      </c>
      <c r="B277" s="17"/>
      <c r="C277" s="17"/>
      <c r="D277" s="20"/>
      <c r="E277" s="20"/>
      <c r="F277" s="20"/>
      <c r="G277" s="20"/>
    </row>
    <row r="278" spans="1:9" ht="15.3" hidden="1" x14ac:dyDescent="0.55000000000000004">
      <c r="A278" s="16" t="s">
        <v>1</v>
      </c>
      <c r="B278" s="17" t="s">
        <v>0</v>
      </c>
      <c r="C278" s="17">
        <v>200</v>
      </c>
      <c r="D278" s="20">
        <v>0</v>
      </c>
      <c r="E278" s="20">
        <v>0</v>
      </c>
      <c r="F278" s="20">
        <v>20.399999999999999</v>
      </c>
      <c r="G278" s="20">
        <v>120</v>
      </c>
    </row>
    <row r="279" spans="1:9" s="8" customFormat="1" ht="15" x14ac:dyDescent="0.5">
      <c r="A279" s="4"/>
      <c r="B279" s="9" t="s">
        <v>54</v>
      </c>
      <c r="C279" s="5">
        <v>760</v>
      </c>
      <c r="D279" s="10">
        <f>SUM(D271:D276)</f>
        <v>31.700000000000003</v>
      </c>
      <c r="E279" s="10">
        <f>SUM(E271:E276)</f>
        <v>26.6</v>
      </c>
      <c r="F279" s="10">
        <f>SUM(F271:F276)</f>
        <v>80.199999999999989</v>
      </c>
      <c r="G279" s="10">
        <f>SUM(G271:G276)</f>
        <v>856.3</v>
      </c>
      <c r="H279" s="28"/>
      <c r="I279" s="36"/>
    </row>
    <row r="280" spans="1:9" ht="15.3" hidden="1" x14ac:dyDescent="0.55000000000000004">
      <c r="A280" s="16" t="s">
        <v>60</v>
      </c>
      <c r="B280" s="19"/>
      <c r="C280" s="17"/>
      <c r="D280" s="20"/>
      <c r="E280" s="20"/>
      <c r="F280" s="20"/>
      <c r="G280" s="20"/>
    </row>
    <row r="281" spans="1:9" ht="15.3" hidden="1" x14ac:dyDescent="0.55000000000000004">
      <c r="A281" s="16" t="s">
        <v>107</v>
      </c>
      <c r="B281" s="17">
        <v>738</v>
      </c>
      <c r="C281" s="17" t="s">
        <v>101</v>
      </c>
      <c r="D281" s="20">
        <v>3.4</v>
      </c>
      <c r="E281" s="20">
        <v>5</v>
      </c>
      <c r="F281" s="20">
        <v>53</v>
      </c>
      <c r="G281" s="20">
        <v>234</v>
      </c>
    </row>
    <row r="282" spans="1:9" ht="15.3" hidden="1" x14ac:dyDescent="0.55000000000000004">
      <c r="A282" s="16" t="s">
        <v>99</v>
      </c>
      <c r="B282" s="17"/>
      <c r="C282" s="17">
        <v>200</v>
      </c>
      <c r="D282" s="20">
        <v>6</v>
      </c>
      <c r="E282" s="20">
        <v>6.4</v>
      </c>
      <c r="F282" s="20">
        <v>9.4</v>
      </c>
      <c r="G282" s="20">
        <v>120</v>
      </c>
    </row>
    <row r="283" spans="1:9" s="8" customFormat="1" ht="15" hidden="1" x14ac:dyDescent="0.5">
      <c r="A283" s="4"/>
      <c r="B283" s="9" t="s">
        <v>54</v>
      </c>
      <c r="C283" s="9"/>
      <c r="D283" s="10">
        <f>SUM(D281:D282)</f>
        <v>9.4</v>
      </c>
      <c r="E283" s="10">
        <f>SUM(E281:E282)</f>
        <v>11.4</v>
      </c>
      <c r="F283" s="10">
        <f>SUM(F281:F282)</f>
        <v>62.4</v>
      </c>
      <c r="G283" s="10">
        <f>SUM(G281:G282)</f>
        <v>354</v>
      </c>
    </row>
    <row r="284" spans="1:9" s="8" customFormat="1" ht="15" x14ac:dyDescent="0.5">
      <c r="A284" s="23"/>
      <c r="B284" s="30"/>
      <c r="C284" s="30"/>
      <c r="D284" s="31"/>
      <c r="E284" s="31"/>
      <c r="F284" s="31"/>
      <c r="G284" s="31"/>
    </row>
    <row r="285" spans="1:9" s="8" customFormat="1" ht="15" x14ac:dyDescent="0.5">
      <c r="A285" s="23" t="s">
        <v>56</v>
      </c>
      <c r="B285" s="30"/>
      <c r="C285" s="30"/>
      <c r="D285" s="31">
        <f>D267+D279</f>
        <v>48.3</v>
      </c>
      <c r="E285" s="31">
        <f>E267+E279</f>
        <v>56.7</v>
      </c>
      <c r="F285" s="31">
        <f>F267+F279</f>
        <v>149.80000000000001</v>
      </c>
      <c r="G285" s="31">
        <f>G267+G279</f>
        <v>1448.3</v>
      </c>
      <c r="H285" s="28"/>
    </row>
    <row r="286" spans="1:9" s="8" customFormat="1" ht="15.3" x14ac:dyDescent="0.55000000000000004">
      <c r="A286" s="23"/>
      <c r="B286" s="30"/>
      <c r="C286" s="30"/>
      <c r="D286" s="38"/>
      <c r="E286" s="33"/>
      <c r="F286" s="33"/>
      <c r="G286" s="33"/>
    </row>
    <row r="287" spans="1:9" s="8" customFormat="1" ht="15" hidden="1" x14ac:dyDescent="0.5">
      <c r="A287" s="4" t="s">
        <v>12</v>
      </c>
      <c r="B287" s="9"/>
      <c r="C287" s="9"/>
      <c r="D287" s="10"/>
      <c r="E287" s="10"/>
      <c r="F287" s="10"/>
      <c r="G287" s="10"/>
    </row>
    <row r="288" spans="1:9" s="8" customFormat="1" ht="15.3" hidden="1" x14ac:dyDescent="0.55000000000000004">
      <c r="A288" s="16" t="s">
        <v>18</v>
      </c>
      <c r="B288" s="19" t="s">
        <v>0</v>
      </c>
      <c r="C288" s="17">
        <v>200</v>
      </c>
      <c r="D288" s="10"/>
      <c r="E288" s="10"/>
      <c r="F288" s="10"/>
      <c r="G288" s="10"/>
    </row>
    <row r="289" spans="1:7" ht="15.3" hidden="1" x14ac:dyDescent="0.55000000000000004">
      <c r="A289" s="16" t="s">
        <v>60</v>
      </c>
      <c r="B289" s="19"/>
      <c r="C289" s="17"/>
      <c r="D289" s="20"/>
      <c r="E289" s="20"/>
      <c r="F289" s="20"/>
      <c r="G289" s="20"/>
    </row>
    <row r="290" spans="1:7" ht="15.3" hidden="1" x14ac:dyDescent="0.55000000000000004">
      <c r="A290" s="16" t="s">
        <v>104</v>
      </c>
      <c r="B290" s="17">
        <v>772</v>
      </c>
      <c r="C290" s="17">
        <v>50</v>
      </c>
      <c r="D290" s="20">
        <v>3.3</v>
      </c>
      <c r="E290" s="20">
        <v>9</v>
      </c>
      <c r="F290" s="20">
        <v>32</v>
      </c>
      <c r="G290" s="20">
        <v>228</v>
      </c>
    </row>
    <row r="291" spans="1:7" ht="15.3" hidden="1" x14ac:dyDescent="0.55000000000000004">
      <c r="A291" s="16" t="s">
        <v>103</v>
      </c>
      <c r="B291" s="17">
        <v>697</v>
      </c>
      <c r="C291" s="17">
        <v>200</v>
      </c>
      <c r="D291" s="20">
        <v>0</v>
      </c>
      <c r="E291" s="20">
        <v>0</v>
      </c>
      <c r="F291" s="20">
        <v>8</v>
      </c>
      <c r="G291" s="20">
        <v>32</v>
      </c>
    </row>
    <row r="292" spans="1:7" ht="15.3" hidden="1" x14ac:dyDescent="0.55000000000000004">
      <c r="A292" s="16" t="s">
        <v>88</v>
      </c>
      <c r="B292" s="17"/>
      <c r="C292" s="17">
        <v>100</v>
      </c>
      <c r="D292" s="20">
        <v>1.5</v>
      </c>
      <c r="E292" s="20">
        <v>0</v>
      </c>
      <c r="F292" s="20">
        <v>21</v>
      </c>
      <c r="G292" s="20">
        <v>96</v>
      </c>
    </row>
    <row r="293" spans="1:7" s="8" customFormat="1" ht="15" hidden="1" x14ac:dyDescent="0.5">
      <c r="A293" s="4"/>
      <c r="B293" s="9" t="s">
        <v>54</v>
      </c>
      <c r="C293" s="9"/>
      <c r="D293" s="10">
        <f>SUM(D290:D292)</f>
        <v>4.8</v>
      </c>
      <c r="E293" s="10">
        <f>SUM(E290:E292)</f>
        <v>9</v>
      </c>
      <c r="F293" s="10">
        <f>SUM(F290:F292)</f>
        <v>61</v>
      </c>
      <c r="G293" s="10">
        <f>SUM(G290:G292)</f>
        <v>356</v>
      </c>
    </row>
    <row r="294" spans="1:7" s="8" customFormat="1" ht="15" hidden="1" x14ac:dyDescent="0.5">
      <c r="A294" s="4" t="s">
        <v>60</v>
      </c>
      <c r="B294" s="9"/>
      <c r="C294" s="9"/>
      <c r="D294" s="10"/>
      <c r="E294" s="10"/>
      <c r="F294" s="10"/>
      <c r="G294" s="10"/>
    </row>
    <row r="295" spans="1:7" s="8" customFormat="1" ht="15.3" hidden="1" x14ac:dyDescent="0.55000000000000004">
      <c r="A295" s="16" t="s">
        <v>16</v>
      </c>
      <c r="B295" s="19" t="s">
        <v>0</v>
      </c>
      <c r="C295" s="17">
        <v>200</v>
      </c>
      <c r="D295" s="20">
        <v>5.8</v>
      </c>
      <c r="E295" s="20">
        <v>6.4</v>
      </c>
      <c r="F295" s="20">
        <v>9.4</v>
      </c>
      <c r="G295" s="20">
        <v>120</v>
      </c>
    </row>
    <row r="296" spans="1:7" ht="15.3" hidden="1" x14ac:dyDescent="0.55000000000000004">
      <c r="A296" s="23"/>
      <c r="B296" s="24"/>
      <c r="C296" s="24"/>
      <c r="D296" s="25"/>
      <c r="E296" s="26"/>
      <c r="F296" s="26"/>
      <c r="G296" s="25"/>
    </row>
    <row r="297" spans="1:7" ht="15.6" hidden="1" thickBot="1" x14ac:dyDescent="0.6">
      <c r="A297" s="6" t="s">
        <v>83</v>
      </c>
      <c r="B297" s="7"/>
      <c r="C297" s="7"/>
      <c r="D297" s="11" t="e">
        <f>(#REF!+#REF!+#REF!+#REF!+#REF!+#REF!+#REF!+#REF!+#REF!+#REF!)/10</f>
        <v>#REF!</v>
      </c>
      <c r="E297" s="11" t="e">
        <f>(#REF!+#REF!+#REF!+#REF!+#REF!+#REF!+#REF!+#REF!+#REF!+#REF!)/10</f>
        <v>#REF!</v>
      </c>
      <c r="F297" s="11" t="e">
        <f>(#REF!+#REF!+#REF!+#REF!+#REF!+#REF!+#REF!+#REF!+#REF!+#REF!)/10</f>
        <v>#REF!</v>
      </c>
      <c r="G297" s="11" t="e">
        <f>(#REF!+#REF!+#REF!+#REF!+#REF!+#REF!+#REF!+#REF!+#REF!+#REF!)/10</f>
        <v>#REF!</v>
      </c>
    </row>
    <row r="298" spans="1:7" ht="15.3" hidden="1" x14ac:dyDescent="0.55000000000000004">
      <c r="A298" s="16" t="s">
        <v>12</v>
      </c>
      <c r="B298" s="9"/>
      <c r="C298" s="9"/>
      <c r="D298" s="10"/>
      <c r="E298" s="10"/>
      <c r="F298" s="10"/>
      <c r="G298" s="10"/>
    </row>
    <row r="299" spans="1:7" ht="15.3" hidden="1" x14ac:dyDescent="0.55000000000000004">
      <c r="A299" s="16" t="s">
        <v>10</v>
      </c>
      <c r="B299" s="19" t="s">
        <v>0</v>
      </c>
      <c r="C299" s="17">
        <v>200</v>
      </c>
      <c r="D299" s="10"/>
      <c r="E299" s="10"/>
      <c r="F299" s="10"/>
      <c r="G299" s="10"/>
    </row>
    <row r="300" spans="1:7" ht="15.3" hidden="1" x14ac:dyDescent="0.55000000000000004">
      <c r="A300" s="16" t="s">
        <v>60</v>
      </c>
      <c r="B300" s="19"/>
      <c r="C300" s="17"/>
      <c r="D300" s="20"/>
      <c r="E300" s="20"/>
      <c r="F300" s="20"/>
      <c r="G300" s="20"/>
    </row>
    <row r="301" spans="1:7" ht="15.3" hidden="1" x14ac:dyDescent="0.55000000000000004">
      <c r="A301" s="16" t="s">
        <v>104</v>
      </c>
      <c r="B301" s="17">
        <v>772</v>
      </c>
      <c r="C301" s="17">
        <v>50</v>
      </c>
      <c r="D301" s="20">
        <v>3.3</v>
      </c>
      <c r="E301" s="20">
        <v>9</v>
      </c>
      <c r="F301" s="20">
        <v>32</v>
      </c>
      <c r="G301" s="20">
        <v>228</v>
      </c>
    </row>
    <row r="302" spans="1:7" ht="15.3" hidden="1" x14ac:dyDescent="0.55000000000000004">
      <c r="A302" s="16" t="s">
        <v>103</v>
      </c>
      <c r="B302" s="17">
        <v>697</v>
      </c>
      <c r="C302" s="17">
        <v>200</v>
      </c>
      <c r="D302" s="20">
        <v>0</v>
      </c>
      <c r="E302" s="20">
        <v>0</v>
      </c>
      <c r="F302" s="20">
        <v>8</v>
      </c>
      <c r="G302" s="20">
        <v>32</v>
      </c>
    </row>
    <row r="303" spans="1:7" ht="15.3" hidden="1" x14ac:dyDescent="0.55000000000000004">
      <c r="A303" s="16" t="s">
        <v>88</v>
      </c>
      <c r="B303" s="17"/>
      <c r="C303" s="17">
        <v>100</v>
      </c>
      <c r="D303" s="20">
        <v>1.5</v>
      </c>
      <c r="E303" s="20">
        <v>0</v>
      </c>
      <c r="F303" s="20">
        <v>21</v>
      </c>
      <c r="G303" s="20">
        <v>96</v>
      </c>
    </row>
    <row r="304" spans="1:7" ht="15" hidden="1" x14ac:dyDescent="0.5">
      <c r="A304" s="4"/>
      <c r="B304" s="9" t="s">
        <v>54</v>
      </c>
      <c r="C304" s="9"/>
      <c r="D304" s="10">
        <f>SUM(D301:D303)</f>
        <v>4.8</v>
      </c>
      <c r="E304" s="10">
        <f>SUM(E301:E303)</f>
        <v>9</v>
      </c>
      <c r="F304" s="10">
        <f>SUM(F301:F303)</f>
        <v>61</v>
      </c>
      <c r="G304" s="10">
        <f>SUM(G301:G303)</f>
        <v>356</v>
      </c>
    </row>
    <row r="305" spans="1:7" ht="15" hidden="1" x14ac:dyDescent="0.5">
      <c r="A305" s="4" t="s">
        <v>60</v>
      </c>
      <c r="B305" s="9"/>
      <c r="C305" s="9"/>
      <c r="D305" s="10"/>
      <c r="E305" s="10"/>
      <c r="F305" s="10"/>
      <c r="G305" s="10"/>
    </row>
    <row r="306" spans="1:7" ht="15" hidden="1" x14ac:dyDescent="0.5">
      <c r="A306" s="4"/>
      <c r="B306" s="9"/>
      <c r="C306" s="9"/>
      <c r="D306" s="10"/>
      <c r="E306" s="10"/>
      <c r="F306" s="10"/>
      <c r="G306" s="10"/>
    </row>
    <row r="307" spans="1:7" ht="15.3" hidden="1" x14ac:dyDescent="0.55000000000000004">
      <c r="A307" s="16" t="s">
        <v>10</v>
      </c>
      <c r="B307" s="19" t="s">
        <v>0</v>
      </c>
      <c r="C307" s="19">
        <v>200</v>
      </c>
      <c r="D307" s="20">
        <v>0</v>
      </c>
      <c r="E307" s="20">
        <v>0</v>
      </c>
      <c r="F307" s="20">
        <v>20.399999999999999</v>
      </c>
      <c r="G307" s="20">
        <v>92</v>
      </c>
    </row>
    <row r="308" spans="1:7" ht="15" hidden="1" x14ac:dyDescent="0.5">
      <c r="A308" s="4"/>
      <c r="B308" s="9"/>
      <c r="C308" s="9"/>
      <c r="D308" s="10"/>
      <c r="E308" s="10"/>
      <c r="F308" s="10"/>
      <c r="G308" s="10"/>
    </row>
    <row r="309" spans="1:7" ht="15.75" hidden="1" customHeight="1" x14ac:dyDescent="0.5">
      <c r="A309" s="61" t="s">
        <v>19</v>
      </c>
      <c r="B309" s="62"/>
      <c r="C309" s="62"/>
      <c r="D309" s="62"/>
      <c r="E309" s="62"/>
      <c r="F309" s="62"/>
      <c r="G309" s="62"/>
    </row>
    <row r="310" spans="1:7" ht="15.3" hidden="1" x14ac:dyDescent="0.55000000000000004">
      <c r="A310" s="16" t="s">
        <v>51</v>
      </c>
      <c r="B310" s="19"/>
      <c r="C310" s="19"/>
      <c r="D310" s="20"/>
      <c r="E310" s="20"/>
      <c r="F310" s="20"/>
      <c r="G310" s="20"/>
    </row>
    <row r="311" spans="1:7" ht="15.3" hidden="1" x14ac:dyDescent="0.55000000000000004">
      <c r="A311" s="16" t="s">
        <v>108</v>
      </c>
      <c r="B311" s="17">
        <v>340</v>
      </c>
      <c r="C311" s="17" t="s">
        <v>65</v>
      </c>
      <c r="D311" s="20">
        <v>9</v>
      </c>
      <c r="E311" s="20">
        <v>15</v>
      </c>
      <c r="F311" s="20">
        <v>2</v>
      </c>
      <c r="G311" s="20">
        <v>170</v>
      </c>
    </row>
    <row r="312" spans="1:7" ht="15.3" hidden="1" x14ac:dyDescent="0.55000000000000004">
      <c r="A312" s="16" t="s">
        <v>112</v>
      </c>
      <c r="B312" s="17">
        <v>772</v>
      </c>
      <c r="C312" s="17" t="s">
        <v>94</v>
      </c>
      <c r="D312" s="20">
        <v>3.8</v>
      </c>
      <c r="E312" s="20">
        <v>3.1</v>
      </c>
      <c r="F312" s="20">
        <v>52.6</v>
      </c>
      <c r="G312" s="20">
        <v>275</v>
      </c>
    </row>
    <row r="313" spans="1:7" ht="15.3" hidden="1" x14ac:dyDescent="0.55000000000000004">
      <c r="A313" s="16" t="s">
        <v>111</v>
      </c>
      <c r="B313" s="17">
        <v>630</v>
      </c>
      <c r="C313" s="17">
        <v>200</v>
      </c>
      <c r="D313" s="20">
        <v>1.6</v>
      </c>
      <c r="E313" s="20">
        <v>1.6</v>
      </c>
      <c r="F313" s="20">
        <v>17.3</v>
      </c>
      <c r="G313" s="20">
        <v>87</v>
      </c>
    </row>
    <row r="314" spans="1:7" ht="15.3" hidden="1" x14ac:dyDescent="0.55000000000000004">
      <c r="A314" s="16" t="s">
        <v>58</v>
      </c>
      <c r="B314" s="17" t="s">
        <v>0</v>
      </c>
      <c r="C314" s="17">
        <v>20</v>
      </c>
      <c r="D314" s="20">
        <v>1.6</v>
      </c>
      <c r="E314" s="20">
        <v>0.2</v>
      </c>
      <c r="F314" s="20">
        <v>10.7</v>
      </c>
      <c r="G314" s="20">
        <v>47</v>
      </c>
    </row>
    <row r="315" spans="1:7" ht="15" hidden="1" x14ac:dyDescent="0.5">
      <c r="A315" s="4"/>
      <c r="B315" s="9" t="s">
        <v>54</v>
      </c>
      <c r="C315" s="5">
        <v>380</v>
      </c>
      <c r="D315" s="10">
        <f>SUM(D311:D314)</f>
        <v>16</v>
      </c>
      <c r="E315" s="10">
        <f>SUM(E311:E314)</f>
        <v>19.900000000000002</v>
      </c>
      <c r="F315" s="10">
        <f>SUM(F311:F314)</f>
        <v>82.600000000000009</v>
      </c>
      <c r="G315" s="10">
        <f>SUM(G311:G314)</f>
        <v>579</v>
      </c>
    </row>
    <row r="316" spans="1:7" ht="15" hidden="1" x14ac:dyDescent="0.5">
      <c r="A316" s="4" t="s">
        <v>12</v>
      </c>
      <c r="B316" s="9"/>
      <c r="C316" s="9"/>
      <c r="D316" s="10"/>
      <c r="E316" s="10"/>
      <c r="F316" s="10"/>
      <c r="G316" s="10"/>
    </row>
    <row r="317" spans="1:7" ht="15.3" hidden="1" x14ac:dyDescent="0.55000000000000004">
      <c r="A317" s="16" t="s">
        <v>20</v>
      </c>
      <c r="B317" s="19" t="s">
        <v>0</v>
      </c>
      <c r="C317" s="17">
        <v>200</v>
      </c>
      <c r="D317" s="10"/>
      <c r="E317" s="10"/>
      <c r="F317" s="10"/>
      <c r="G317" s="10"/>
    </row>
    <row r="318" spans="1:7" ht="15.3" hidden="1" x14ac:dyDescent="0.55000000000000004">
      <c r="A318" s="16" t="s">
        <v>55</v>
      </c>
      <c r="B318" s="19"/>
      <c r="C318" s="19"/>
      <c r="D318" s="20"/>
      <c r="E318" s="20"/>
      <c r="F318" s="20"/>
      <c r="G318" s="20"/>
    </row>
    <row r="319" spans="1:7" ht="15.3" hidden="1" x14ac:dyDescent="0.55000000000000004">
      <c r="A319" s="16" t="s">
        <v>96</v>
      </c>
      <c r="B319" s="17">
        <v>78</v>
      </c>
      <c r="C319" s="17">
        <v>50</v>
      </c>
      <c r="D319" s="20">
        <v>0.9</v>
      </c>
      <c r="E319" s="20">
        <v>5.5</v>
      </c>
      <c r="F319" s="20">
        <v>8</v>
      </c>
      <c r="G319" s="20">
        <v>82</v>
      </c>
    </row>
    <row r="320" spans="1:7" ht="15.3" hidden="1" x14ac:dyDescent="0.55000000000000004">
      <c r="A320" s="16" t="s">
        <v>7</v>
      </c>
      <c r="B320" s="17">
        <v>11</v>
      </c>
      <c r="C320" s="17" t="s">
        <v>2</v>
      </c>
      <c r="D320" s="20">
        <v>5</v>
      </c>
      <c r="E320" s="20">
        <v>4.8</v>
      </c>
      <c r="F320" s="20">
        <v>11.4</v>
      </c>
      <c r="G320" s="20">
        <v>122</v>
      </c>
    </row>
    <row r="321" spans="1:9" ht="15.3" hidden="1" x14ac:dyDescent="0.55000000000000004">
      <c r="A321" s="16" t="s">
        <v>91</v>
      </c>
      <c r="B321" s="17">
        <v>492</v>
      </c>
      <c r="C321" s="17" t="s">
        <v>76</v>
      </c>
      <c r="D321" s="20">
        <v>18.5</v>
      </c>
      <c r="E321" s="20">
        <v>13.3</v>
      </c>
      <c r="F321" s="20">
        <v>46.5</v>
      </c>
      <c r="G321" s="20">
        <v>370</v>
      </c>
    </row>
    <row r="322" spans="1:9" ht="15.3" hidden="1" x14ac:dyDescent="0.55000000000000004">
      <c r="A322" s="16" t="s">
        <v>59</v>
      </c>
      <c r="B322" s="17">
        <v>648</v>
      </c>
      <c r="C322" s="17">
        <v>200</v>
      </c>
      <c r="D322" s="20">
        <v>0</v>
      </c>
      <c r="E322" s="20">
        <v>0</v>
      </c>
      <c r="F322" s="20">
        <v>29</v>
      </c>
      <c r="G322" s="20">
        <v>121.5</v>
      </c>
    </row>
    <row r="323" spans="1:9" ht="15.3" hidden="1" x14ac:dyDescent="0.55000000000000004">
      <c r="A323" s="16" t="s">
        <v>13</v>
      </c>
      <c r="B323" s="17" t="s">
        <v>0</v>
      </c>
      <c r="C323" s="17">
        <v>40</v>
      </c>
      <c r="D323" s="20">
        <v>2.6</v>
      </c>
      <c r="E323" s="20">
        <v>0.4</v>
      </c>
      <c r="F323" s="20">
        <v>19</v>
      </c>
      <c r="G323" s="20">
        <v>82.4</v>
      </c>
    </row>
    <row r="324" spans="1:9" ht="15.3" hidden="1" x14ac:dyDescent="0.55000000000000004">
      <c r="A324" s="16" t="s">
        <v>58</v>
      </c>
      <c r="B324" s="17" t="s">
        <v>0</v>
      </c>
      <c r="C324" s="17">
        <v>20</v>
      </c>
      <c r="D324" s="20">
        <v>1.6</v>
      </c>
      <c r="E324" s="20">
        <v>0.2</v>
      </c>
      <c r="F324" s="20">
        <v>10.7</v>
      </c>
      <c r="G324" s="20">
        <v>47</v>
      </c>
    </row>
    <row r="325" spans="1:9" ht="15" hidden="1" x14ac:dyDescent="0.5">
      <c r="A325" s="4"/>
      <c r="B325" s="9" t="s">
        <v>54</v>
      </c>
      <c r="C325" s="5">
        <v>750</v>
      </c>
      <c r="D325" s="10">
        <f>SUM(D319:D324)</f>
        <v>28.6</v>
      </c>
      <c r="E325" s="10">
        <f>SUM(E319:E324)</f>
        <v>24.2</v>
      </c>
      <c r="F325" s="10">
        <f>SUM(F319:F324)</f>
        <v>124.60000000000001</v>
      </c>
      <c r="G325" s="10">
        <f>SUM(G319:G324)</f>
        <v>824.9</v>
      </c>
    </row>
    <row r="326" spans="1:9" ht="15" hidden="1" x14ac:dyDescent="0.5">
      <c r="A326" s="4" t="s">
        <v>60</v>
      </c>
      <c r="B326" s="9"/>
      <c r="C326" s="5"/>
      <c r="D326" s="10"/>
      <c r="E326" s="10"/>
      <c r="F326" s="10"/>
      <c r="G326" s="10"/>
    </row>
    <row r="327" spans="1:9" ht="15.3" hidden="1" x14ac:dyDescent="0.55000000000000004">
      <c r="A327" s="16" t="s">
        <v>20</v>
      </c>
      <c r="B327" s="19" t="s">
        <v>0</v>
      </c>
      <c r="C327" s="17">
        <v>200</v>
      </c>
      <c r="D327" s="20">
        <v>0</v>
      </c>
      <c r="E327" s="20">
        <v>0</v>
      </c>
      <c r="F327" s="20">
        <v>28.4</v>
      </c>
      <c r="G327" s="20">
        <v>112</v>
      </c>
    </row>
    <row r="328" spans="1:9" ht="15" x14ac:dyDescent="0.5">
      <c r="A328" s="4" t="s">
        <v>41</v>
      </c>
      <c r="B328" s="9"/>
      <c r="C328" s="9"/>
      <c r="D328" s="10">
        <f>D42+D71+D98+D126+D151+D176+D203+D230+D259+D285</f>
        <v>459.09999999999997</v>
      </c>
      <c r="E328" s="10">
        <f>E42+E71+E98+E126+E151+E176+E203+E230+E259+E285</f>
        <v>458.29999999999995</v>
      </c>
      <c r="F328" s="10">
        <f>F42+F71+F98+F126+F151+F176+F203+F230+F259+F285</f>
        <v>1559.7</v>
      </c>
      <c r="G328" s="10">
        <f>G42+G71+G98+G126+G151+G176+G203+G230+G259+G285</f>
        <v>13374.5</v>
      </c>
    </row>
    <row r="329" spans="1:9" ht="15" x14ac:dyDescent="0.5">
      <c r="A329" s="4" t="s">
        <v>126</v>
      </c>
      <c r="B329" s="9"/>
      <c r="C329" s="9"/>
      <c r="D329" s="10">
        <v>47.7</v>
      </c>
      <c r="E329" s="10">
        <v>47.8</v>
      </c>
      <c r="F329" s="10">
        <v>167.1</v>
      </c>
      <c r="G329" s="10">
        <v>1309.2</v>
      </c>
      <c r="H329" s="28"/>
      <c r="I329" s="28"/>
    </row>
    <row r="330" spans="1:9" ht="15.3" x14ac:dyDescent="0.55000000000000004">
      <c r="A330" s="12"/>
      <c r="B330" s="12"/>
      <c r="C330" s="12"/>
      <c r="D330" s="40"/>
      <c r="E330" s="42"/>
      <c r="F330" s="42"/>
      <c r="G330" s="42"/>
    </row>
    <row r="331" spans="1:9" ht="15.3" x14ac:dyDescent="0.55000000000000004">
      <c r="A331" s="12" t="s">
        <v>35</v>
      </c>
      <c r="B331" s="12"/>
      <c r="C331" s="12"/>
      <c r="D331" s="13"/>
      <c r="E331" s="13"/>
      <c r="F331" s="13"/>
      <c r="G331" s="13"/>
    </row>
    <row r="332" spans="1:9" ht="15.3" x14ac:dyDescent="0.55000000000000004">
      <c r="A332" s="12" t="s">
        <v>36</v>
      </c>
      <c r="B332" s="12"/>
      <c r="C332" s="12"/>
      <c r="D332" s="13"/>
      <c r="E332" s="13"/>
      <c r="F332" s="13"/>
      <c r="G332" s="13"/>
    </row>
    <row r="333" spans="1:9" ht="15.3" x14ac:dyDescent="0.55000000000000004">
      <c r="A333" s="12" t="s">
        <v>37</v>
      </c>
      <c r="B333" s="12"/>
      <c r="C333" s="12"/>
      <c r="D333" s="13"/>
      <c r="E333" s="13"/>
      <c r="F333" s="13"/>
      <c r="G333" s="13"/>
    </row>
    <row r="334" spans="1:9" ht="15.3" x14ac:dyDescent="0.55000000000000004">
      <c r="A334" s="12" t="s">
        <v>38</v>
      </c>
      <c r="B334" s="12"/>
      <c r="C334" s="12"/>
      <c r="D334" s="42"/>
      <c r="E334" s="13"/>
      <c r="F334" s="13"/>
      <c r="G334" s="13"/>
    </row>
    <row r="335" spans="1:9" ht="15.3" x14ac:dyDescent="0.55000000000000004">
      <c r="A335" s="12" t="s">
        <v>39</v>
      </c>
      <c r="B335" s="12"/>
      <c r="C335" s="12"/>
      <c r="D335" s="13"/>
      <c r="E335" s="13"/>
      <c r="F335" s="13"/>
      <c r="G335" s="13"/>
    </row>
    <row r="336" spans="1:9" ht="15.3" x14ac:dyDescent="0.55000000000000004">
      <c r="A336" s="12"/>
      <c r="B336" s="12"/>
      <c r="C336" s="12"/>
      <c r="D336" s="13"/>
      <c r="E336" s="13"/>
      <c r="F336" s="13"/>
      <c r="G336" s="13"/>
    </row>
    <row r="337" spans="1:7" ht="15.3" hidden="1" x14ac:dyDescent="0.55000000000000004">
      <c r="A337" s="12"/>
      <c r="B337" s="12"/>
      <c r="C337" s="12"/>
      <c r="D337" s="13"/>
      <c r="E337" s="13"/>
      <c r="F337" s="13"/>
      <c r="G337" s="13"/>
    </row>
    <row r="338" spans="1:7" ht="15.3" x14ac:dyDescent="0.55000000000000004">
      <c r="A338" s="12" t="s">
        <v>8</v>
      </c>
      <c r="B338" s="12"/>
      <c r="C338" s="12"/>
      <c r="D338" s="13"/>
      <c r="E338" s="13"/>
      <c r="F338" s="13" t="s">
        <v>9</v>
      </c>
      <c r="G338" s="13"/>
    </row>
    <row r="339" spans="1:7" ht="15.3" x14ac:dyDescent="0.55000000000000004">
      <c r="A339" s="12"/>
      <c r="B339" s="12"/>
      <c r="C339" s="12"/>
      <c r="D339" s="13"/>
      <c r="E339" s="13"/>
      <c r="F339" s="13"/>
      <c r="G339" s="13"/>
    </row>
  </sheetData>
  <mergeCells count="25">
    <mergeCell ref="A309:G309"/>
    <mergeCell ref="A127:G127"/>
    <mergeCell ref="A152:G152"/>
    <mergeCell ref="A177:G177"/>
    <mergeCell ref="A204:G204"/>
    <mergeCell ref="A232:G232"/>
    <mergeCell ref="A260:G260"/>
    <mergeCell ref="A19:G19"/>
    <mergeCell ref="A20:G20"/>
    <mergeCell ref="A43:G43"/>
    <mergeCell ref="A72:G72"/>
    <mergeCell ref="A99:G99"/>
    <mergeCell ref="A17:A18"/>
    <mergeCell ref="B17:B18"/>
    <mergeCell ref="C17:C18"/>
    <mergeCell ref="D17:D18"/>
    <mergeCell ref="E17:E18"/>
    <mergeCell ref="F17:F18"/>
    <mergeCell ref="A6:B6"/>
    <mergeCell ref="C9:F9"/>
    <mergeCell ref="A12:G13"/>
    <mergeCell ref="A14:G14"/>
    <mergeCell ref="A15:G15"/>
    <mergeCell ref="A16:G16"/>
    <mergeCell ref="G17:G18"/>
  </mergeCells>
  <printOptions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2025 г.,1-4 кл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Nick</cp:lastModifiedBy>
  <cp:lastPrinted>2024-12-25T03:44:32Z</cp:lastPrinted>
  <dcterms:created xsi:type="dcterms:W3CDTF">1996-10-08T23:32:33Z</dcterms:created>
  <dcterms:modified xsi:type="dcterms:W3CDTF">2025-02-25T06:38:27Z</dcterms:modified>
</cp:coreProperties>
</file>